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M:\ADC-IPHS\ISB\TaxModel_new\Papers\External parameter workbook\2023\Final\"/>
    </mc:Choice>
  </mc:AlternateContent>
  <xr:revisionPtr revIDLastSave="0" documentId="13_ncr:1_{A020A5FD-AAF0-4E26-ABAB-95CBDF5E085D}" xr6:coauthVersionLast="47" xr6:coauthVersionMax="47" xr10:uidLastSave="{00000000-0000-0000-0000-000000000000}"/>
  <bookViews>
    <workbookView xWindow="-120" yWindow="-120" windowWidth="38640" windowHeight="21120" tabRatio="918" firstSheet="1" activeTab="1" xr2:uid="{00000000-000D-0000-FFFF-FFFF00000000}"/>
  </bookViews>
  <sheets>
    <sheet name="State Policies" sheetId="58" state="hidden" r:id="rId1"/>
    <sheet name="Introduction" sheetId="59" r:id="rId2"/>
    <sheet name="Federal" sheetId="46" r:id="rId3"/>
    <sheet name="AL" sheetId="7" r:id="rId4"/>
    <sheet name="AZ" sheetId="8" r:id="rId5"/>
    <sheet name="AR" sheetId="4" r:id="rId6"/>
    <sheet name="CA" sheetId="1" r:id="rId7"/>
    <sheet name="CO" sheetId="9" r:id="rId8"/>
    <sheet name="CT" sheetId="10" r:id="rId9"/>
    <sheet name="DE" sheetId="11" r:id="rId10"/>
    <sheet name="DC" sheetId="12" r:id="rId11"/>
    <sheet name="GA" sheetId="13" r:id="rId12"/>
    <sheet name="HI" sheetId="14" r:id="rId13"/>
    <sheet name="ID" sheetId="15" r:id="rId14"/>
    <sheet name="IL" sheetId="16" r:id="rId15"/>
    <sheet name="IN" sheetId="17" r:id="rId16"/>
    <sheet name="IN local" sheetId="60" r:id="rId17"/>
    <sheet name="IA" sheetId="18" r:id="rId18"/>
    <sheet name="IA local" sheetId="61" r:id="rId19"/>
    <sheet name="KS" sheetId="20" r:id="rId20"/>
    <sheet name="KY" sheetId="21" r:id="rId21"/>
    <sheet name="LA" sheetId="22" r:id="rId22"/>
    <sheet name="ME" sheetId="23" r:id="rId23"/>
    <sheet name="MD" sheetId="24" r:id="rId24"/>
    <sheet name="MD local" sheetId="62" r:id="rId25"/>
    <sheet name="MA" sheetId="25" r:id="rId26"/>
    <sheet name="MI" sheetId="26" r:id="rId27"/>
    <sheet name="MN" sheetId="27" r:id="rId28"/>
    <sheet name="MS" sheetId="28" r:id="rId29"/>
    <sheet name="MO" sheetId="29" r:id="rId30"/>
    <sheet name="MT" sheetId="30" r:id="rId31"/>
    <sheet name="NE" sheetId="31" r:id="rId32"/>
    <sheet name="NH" sheetId="5" r:id="rId33"/>
    <sheet name="NJ" sheetId="32" r:id="rId34"/>
    <sheet name="NM" sheetId="33" r:id="rId35"/>
    <sheet name="NY" sheetId="6" r:id="rId36"/>
    <sheet name="NC" sheetId="34" r:id="rId37"/>
    <sheet name="ND" sheetId="3" r:id="rId38"/>
    <sheet name="OH" sheetId="35" r:id="rId39"/>
    <sheet name="OK" sheetId="2" r:id="rId40"/>
    <sheet name="OR" sheetId="36" r:id="rId41"/>
    <sheet name="PA" sheetId="37" r:id="rId42"/>
    <sheet name="RI" sheetId="38" r:id="rId43"/>
    <sheet name="SC" sheetId="39" r:id="rId44"/>
    <sheet name="TN" sheetId="40" state="hidden" r:id="rId45"/>
    <sheet name="UT" sheetId="41" r:id="rId46"/>
    <sheet name="VT" sheetId="42" r:id="rId47"/>
    <sheet name="VA" sheetId="43" r:id="rId48"/>
    <sheet name="WV" sheetId="44" r:id="rId49"/>
    <sheet name="WI" sheetId="45" r:id="rId50"/>
    <sheet name="Source" sheetId="47" r:id="rId51"/>
  </sheets>
  <definedNames>
    <definedName name="_xlnm._FilterDatabase" localSheetId="3" hidden="1">AL!$A$3:$D$22</definedName>
    <definedName name="_xlnm._FilterDatabase" localSheetId="5" hidden="1">AR!$A$3:$D$37</definedName>
    <definedName name="_xlnm._FilterDatabase" localSheetId="4" hidden="1">AZ!$A$3:$D$37</definedName>
    <definedName name="_xlnm._FilterDatabase" localSheetId="6" hidden="1">CA!$A$3:$D$69</definedName>
    <definedName name="_xlnm._FilterDatabase" localSheetId="7" hidden="1">CO!$A$3:$D$36</definedName>
    <definedName name="_xlnm._FilterDatabase" localSheetId="8" hidden="1">CT!$A$3:$D$72</definedName>
    <definedName name="_xlnm._FilterDatabase" localSheetId="10" hidden="1">DC!$A$3:$D$24</definedName>
    <definedName name="_xlnm._FilterDatabase" localSheetId="2" hidden="1">Federal!$A$3:$D$153</definedName>
    <definedName name="_xlnm._FilterDatabase" localSheetId="12" hidden="1">HI!$A$3:$D$53</definedName>
    <definedName name="_xlnm._FilterDatabase" localSheetId="17" hidden="1">IA!$A$3:$D$22</definedName>
    <definedName name="_xlnm._FilterDatabase" localSheetId="25" hidden="1">MA!$A$3:$D$33</definedName>
    <definedName name="_xlnm._FilterDatabase" localSheetId="23" hidden="1">MD!$A$3:$D$57</definedName>
    <definedName name="_xlnm._FilterDatabase" localSheetId="22" hidden="1">ME!$A$3:$D$47</definedName>
    <definedName name="_xlnm._FilterDatabase" localSheetId="27" hidden="1">MN!$A$3:$D$85</definedName>
    <definedName name="_xlnm._FilterDatabase" localSheetId="29" hidden="1">MO!$A$3:$D$23</definedName>
    <definedName name="_xlnm._FilterDatabase" localSheetId="30" hidden="1">MT!$A$3:$D$30</definedName>
    <definedName name="_xlnm._FilterDatabase" localSheetId="36" hidden="1">NC!$A$3:$D$33</definedName>
    <definedName name="_xlnm._FilterDatabase" localSheetId="31" hidden="1">NE!$A$3:$D$23</definedName>
    <definedName name="_xlnm._FilterDatabase" localSheetId="34" hidden="1">NM!$A$3:$D$40</definedName>
    <definedName name="_xlnm._FilterDatabase" localSheetId="35" hidden="1">NY!$A$3:$D$87</definedName>
    <definedName name="_xlnm._FilterDatabase" localSheetId="40" hidden="1">OR!$A$3:$D$48</definedName>
    <definedName name="_xlnm._FilterDatabase" localSheetId="0" hidden="1">'State Policies'!$A$3:$M$57</definedName>
    <definedName name="_xlnm._FilterDatabase" localSheetId="49" hidden="1">WI!$A$3:$D$38</definedName>
    <definedName name="_ftn1" localSheetId="1">Introduction!$A$10</definedName>
    <definedName name="_ftn2" localSheetId="1">Introduction!$A$11</definedName>
    <definedName name="_ftn3" localSheetId="1">Introduction!$A$12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2" i="62" l="1"/>
  <c r="B31" i="62"/>
  <c r="B30" i="62"/>
  <c r="B29" i="62"/>
  <c r="D28" i="62"/>
  <c r="D27" i="62"/>
  <c r="D26" i="62"/>
  <c r="D25" i="62"/>
  <c r="D24" i="62"/>
  <c r="D23" i="62"/>
  <c r="D22" i="62"/>
  <c r="D21" i="62"/>
  <c r="D20" i="62"/>
  <c r="D19" i="62"/>
  <c r="D18" i="62"/>
  <c r="D17" i="62"/>
  <c r="D16" i="62"/>
  <c r="D15" i="62"/>
  <c r="D14" i="62"/>
  <c r="D13" i="62"/>
  <c r="D12" i="62"/>
  <c r="D11" i="62"/>
  <c r="D10" i="62"/>
  <c r="D9" i="62"/>
  <c r="D8" i="62"/>
  <c r="D7" i="62"/>
  <c r="D6" i="62"/>
  <c r="D5" i="62"/>
  <c r="D29" i="62" l="1"/>
  <c r="C31" i="25" l="1"/>
  <c r="C36" i="24"/>
  <c r="C12" i="20"/>
  <c r="C11" i="20"/>
  <c r="C10" i="20"/>
  <c r="C49" i="1"/>
  <c r="C48" i="1"/>
  <c r="C47" i="1"/>
  <c r="C46" i="1"/>
  <c r="Q5" i="40"/>
  <c r="Q6" i="40"/>
  <c r="Q7" i="40"/>
  <c r="Q8" i="40"/>
  <c r="Q4" i="40"/>
  <c r="G57" i="58"/>
  <c r="H57" i="58"/>
  <c r="B57" i="58"/>
  <c r="D57" i="58"/>
  <c r="E57" i="58"/>
  <c r="F57" i="58"/>
  <c r="I57" i="58"/>
  <c r="J57" i="58"/>
  <c r="K57" i="58"/>
  <c r="L57" i="58"/>
  <c r="C57" i="58"/>
</calcChain>
</file>

<file path=xl/sharedStrings.xml><?xml version="1.0" encoding="utf-8"?>
<sst xmlns="http://schemas.openxmlformats.org/spreadsheetml/2006/main" count="6289" uniqueCount="4504">
  <si>
    <t>Parameter</t>
  </si>
  <si>
    <t>Source</t>
  </si>
  <si>
    <t>Description</t>
  </si>
  <si>
    <t>ITZCUT1</t>
  </si>
  <si>
    <t>ITZCUT2</t>
  </si>
  <si>
    <t>ITZCUT4</t>
  </si>
  <si>
    <t>PEXMAMT</t>
  </si>
  <si>
    <t>DEPAMTD</t>
  </si>
  <si>
    <t>STD1</t>
  </si>
  <si>
    <t>STD2</t>
  </si>
  <si>
    <t>STDEPCA</t>
  </si>
  <si>
    <t>STDPINCA</t>
  </si>
  <si>
    <t>MAXINCCC</t>
  </si>
  <si>
    <t>CCEX1</t>
  </si>
  <si>
    <t>CCEX2</t>
  </si>
  <si>
    <t>CCPCT1</t>
  </si>
  <si>
    <t>CCPCT2</t>
  </si>
  <si>
    <t>CCPCT3</t>
  </si>
  <si>
    <t>EITTOP0</t>
  </si>
  <si>
    <t>EITTOP1</t>
  </si>
  <si>
    <t>EITTOP2</t>
  </si>
  <si>
    <t>EITCUT0</t>
  </si>
  <si>
    <t>EITCUT1</t>
  </si>
  <si>
    <t>EITCUT2</t>
  </si>
  <si>
    <t>EITRAT0</t>
  </si>
  <si>
    <t>EITRAT1</t>
  </si>
  <si>
    <t>EITRAT2</t>
  </si>
  <si>
    <t>EITRAT3</t>
  </si>
  <si>
    <t>EITMAX0</t>
  </si>
  <si>
    <t>EITMAX1</t>
  </si>
  <si>
    <t>EITMAX2</t>
  </si>
  <si>
    <t>EITMAX3</t>
  </si>
  <si>
    <t>CUTOFF1</t>
  </si>
  <si>
    <t>CUTOFF2</t>
  </si>
  <si>
    <t>CUTOFF4</t>
  </si>
  <si>
    <t>TAXRAT</t>
  </si>
  <si>
    <t>0.0 0.01 0.02 0.04 0.06 0.08 0.093 0.103 0.113 0.123</t>
  </si>
  <si>
    <t>CACCCPCT</t>
  </si>
  <si>
    <t>CACCCCUT</t>
  </si>
  <si>
    <t>0.35 0.34 0.33 0.32 0.31 0.30 0.29 0.28 0.27 0.26 0.25 0.24 0.23 0.22 0.21 0.20</t>
  </si>
  <si>
    <t>15000 17000 19000 21000 23000 25000 27000 29000 31000 33000 35000 37000 39000 41000 43000 100000</t>
  </si>
  <si>
    <t>MAXPEN</t>
  </si>
  <si>
    <t>CCCCUT</t>
  </si>
  <si>
    <t>CTCPCT</t>
  </si>
  <si>
    <t>CCCPCT</t>
  </si>
  <si>
    <t>MAXMILX</t>
  </si>
  <si>
    <t>SPECX1</t>
  </si>
  <si>
    <t>SPECX2</t>
  </si>
  <si>
    <t>SPECX3</t>
  </si>
  <si>
    <t>STD4</t>
  </si>
  <si>
    <t>PERXAMT</t>
  </si>
  <si>
    <t>EICPCT</t>
  </si>
  <si>
    <t>OKTCUT1</t>
  </si>
  <si>
    <t>OKTCUT2</t>
  </si>
  <si>
    <t>OKTRAT</t>
  </si>
  <si>
    <t>NDTCUT1</t>
  </si>
  <si>
    <t>NDTCUT2</t>
  </si>
  <si>
    <t>NDTCUT4</t>
  </si>
  <si>
    <t>NDTRAT</t>
  </si>
  <si>
    <t>NDMCRMN1</t>
  </si>
  <si>
    <t>NDMCRMN2</t>
  </si>
  <si>
    <t>NDMCRLN5</t>
  </si>
  <si>
    <t>NDMCRMAX</t>
  </si>
  <si>
    <t>AFEXAMT</t>
  </si>
  <si>
    <t>STDDED1</t>
  </si>
  <si>
    <t>STDDED2</t>
  </si>
  <si>
    <t>CCRATE</t>
  </si>
  <si>
    <t>ARLOEND1</t>
  </si>
  <si>
    <t>ARLOEND2</t>
  </si>
  <si>
    <t>ARLOEND3</t>
  </si>
  <si>
    <t>ARLOEND4</t>
  </si>
  <si>
    <t>ARLOEND5</t>
  </si>
  <si>
    <t>ARTCUT</t>
  </si>
  <si>
    <t>ARTRAT</t>
  </si>
  <si>
    <t>ARLOTAX1</t>
  </si>
  <si>
    <t>ARLOCUT1</t>
  </si>
  <si>
    <t>ARLOTAX2</t>
  </si>
  <si>
    <t>ARLOCUT2</t>
  </si>
  <si>
    <t>ARLOTAX3</t>
  </si>
  <si>
    <t>ARLOCUT3</t>
  </si>
  <si>
    <t>ARLOTAX4</t>
  </si>
  <si>
    <t>ARLOCUT4</t>
  </si>
  <si>
    <t>ARLOTAX5</t>
  </si>
  <si>
    <t>ARLOCUT5</t>
  </si>
  <si>
    <t>PEAMT</t>
  </si>
  <si>
    <t>GENEX1</t>
  </si>
  <si>
    <t>GENEX2</t>
  </si>
  <si>
    <t>NHTAXRAT</t>
  </si>
  <si>
    <t>standard deduction for dependents</t>
  </si>
  <si>
    <t>2015 Value</t>
  </si>
  <si>
    <t>2016 Value</t>
  </si>
  <si>
    <t>MAXPENEX</t>
  </si>
  <si>
    <t>MAXPENT</t>
  </si>
  <si>
    <t>MAXDISPY</t>
  </si>
  <si>
    <t>DISAGICT</t>
  </si>
  <si>
    <t>STDED1</t>
  </si>
  <si>
    <t>STDED2</t>
  </si>
  <si>
    <t>STDED4</t>
  </si>
  <si>
    <t>TOPAGI</t>
  </si>
  <si>
    <t>MAXL5</t>
  </si>
  <si>
    <t>EMPNUM</t>
  </si>
  <si>
    <t>EMPCUT1</t>
  </si>
  <si>
    <t>EMPCUT2</t>
  </si>
  <si>
    <t>EMPL13</t>
  </si>
  <si>
    <t>CCCPCT1</t>
  </si>
  <si>
    <t>CCCPCT2</t>
  </si>
  <si>
    <t>CCCMIN</t>
  </si>
  <si>
    <t>MIDBRKL</t>
  </si>
  <si>
    <t>MIDBRKU</t>
  </si>
  <si>
    <t>CCCINCR</t>
  </si>
  <si>
    <t>MAXHH1</t>
  </si>
  <si>
    <t>MAXHH2</t>
  </si>
  <si>
    <t>MAXNYCUT</t>
  </si>
  <si>
    <t>MAXNYC1</t>
  </si>
  <si>
    <t>MAXNYC2</t>
  </si>
  <si>
    <t>NYCHHCR1</t>
  </si>
  <si>
    <t>NYCHHCR2</t>
  </si>
  <si>
    <t>PERSEXM</t>
  </si>
  <si>
    <t>EICRATE</t>
  </si>
  <si>
    <t>SCHCRE11</t>
  </si>
  <si>
    <t>SCHCRE12</t>
  </si>
  <si>
    <t>SCHCRE21</t>
  </si>
  <si>
    <t>SCHCRE22</t>
  </si>
  <si>
    <t>5000 6000 7000 20000 22000 25000 28000 32000</t>
  </si>
  <si>
    <t>NYCUT11</t>
  </si>
  <si>
    <t>NYCUT12</t>
  </si>
  <si>
    <t>NYCUT13</t>
  </si>
  <si>
    <t>NYTRAT</t>
  </si>
  <si>
    <t>5000 6000 7000 20000 25000 28000</t>
  </si>
  <si>
    <t>75 60 50 45 40 20</t>
  </si>
  <si>
    <t>NYCCUT11</t>
  </si>
  <si>
    <t>NYCCUT12</t>
  </si>
  <si>
    <t>NYCCUT13</t>
  </si>
  <si>
    <t>NYCTRAT</t>
  </si>
  <si>
    <t>NYCUTH1</t>
  </si>
  <si>
    <t>NYCUTH2</t>
  </si>
  <si>
    <t>NYHCRED1</t>
  </si>
  <si>
    <t>NYHCRED2</t>
  </si>
  <si>
    <t>NYCCC</t>
  </si>
  <si>
    <t>NYCCUTH2</t>
  </si>
  <si>
    <t>NYCCRED2</t>
  </si>
  <si>
    <t>15000 17500 20000 22500</t>
  </si>
  <si>
    <t>General Information / Oklahoma Tax Rates (on website)</t>
  </si>
  <si>
    <t>0 1000 2500 3750 4900 7200 10000000</t>
  </si>
  <si>
    <t>0 2000 5000 7500 9800 12200 10000000</t>
  </si>
  <si>
    <t>PEXAMT1</t>
  </si>
  <si>
    <t>PEXAMT2</t>
  </si>
  <si>
    <t>ALEXCUT1</t>
  </si>
  <si>
    <t>ALEXCUT2</t>
  </si>
  <si>
    <t>ALSTDCUT</t>
  </si>
  <si>
    <t>ALSTD1</t>
  </si>
  <si>
    <t>ALSTD2</t>
  </si>
  <si>
    <t>ALSTD4</t>
  </si>
  <si>
    <t>ALTCUT1</t>
  </si>
  <si>
    <t>ALTCUT2</t>
  </si>
  <si>
    <t>ALTAXRAT</t>
  </si>
  <si>
    <t>0 1000 6000 10000000</t>
  </si>
  <si>
    <t>0 0.02 0.04 0.05</t>
  </si>
  <si>
    <t>0 500 3000 10000000</t>
  </si>
  <si>
    <t>PERSEX1</t>
  </si>
  <si>
    <t>PERSEX2</t>
  </si>
  <si>
    <t>MAXPEN1</t>
  </si>
  <si>
    <t>MAXPEN2</t>
  </si>
  <si>
    <t>CCCPCT3</t>
  </si>
  <si>
    <t>COEITRAT</t>
  </si>
  <si>
    <t>COTAXRAT</t>
  </si>
  <si>
    <t>INIT1</t>
  </si>
  <si>
    <t>INIT2</t>
  </si>
  <si>
    <t>INIT4</t>
  </si>
  <si>
    <t>INCS1</t>
  </si>
  <si>
    <t>INCS2</t>
  </si>
  <si>
    <t>INCS4</t>
  </si>
  <si>
    <t>INCE1</t>
  </si>
  <si>
    <t>INCE2</t>
  </si>
  <si>
    <t>INCE4</t>
  </si>
  <si>
    <t>INCREM</t>
  </si>
  <si>
    <t>FINIS1</t>
  </si>
  <si>
    <t>FINIS2</t>
  </si>
  <si>
    <t>FINIS4</t>
  </si>
  <si>
    <t>FINIE1</t>
  </si>
  <si>
    <t>FINIE2</t>
  </si>
  <si>
    <t>FINIE4</t>
  </si>
  <si>
    <t>CINCREM</t>
  </si>
  <si>
    <t>CRAT1</t>
  </si>
  <si>
    <t>CRAT2</t>
  </si>
  <si>
    <t>INITCR1</t>
  </si>
  <si>
    <t>INITCR2</t>
  </si>
  <si>
    <t>OFFSET1</t>
  </si>
  <si>
    <t>OFFSET2</t>
  </si>
  <si>
    <t>TCUTCT1</t>
  </si>
  <si>
    <t>TCUTCT2</t>
  </si>
  <si>
    <t>TCUTCT4</t>
  </si>
  <si>
    <t>TAXRATCT</t>
  </si>
  <si>
    <t>CTPHSEST</t>
  </si>
  <si>
    <t>PHCUTCT1</t>
  </si>
  <si>
    <t>PHCUTCT2</t>
  </si>
  <si>
    <t>PHCUTCT4</t>
  </si>
  <si>
    <t>PHOUTCT1</t>
  </si>
  <si>
    <t>PHOUTCT2</t>
  </si>
  <si>
    <t>PHOUTCT4</t>
  </si>
  <si>
    <t>0 10000 50000 100000 200000 250000 500000 10000000</t>
  </si>
  <si>
    <t>0 20000 100000 200000 400000 500000 1000000 10000000</t>
  </si>
  <si>
    <t>0 16000 80000 160000 320000 400000 800000 10000000</t>
  </si>
  <si>
    <t>0.0 0.03 0.05 0.055 0.06 0.065 0.069 0.0699</t>
  </si>
  <si>
    <t>56500 61500 66500 71500 76500 81500 86500 91500 96500 101500 10000000</t>
  </si>
  <si>
    <t>100500 105500 110500 115500 120500 125500 130500 135500 140500 145500 10000000</t>
  </si>
  <si>
    <t>78500 82500 86500 90500 94500 98500 102500 106500 110500 114500 10000000</t>
  </si>
  <si>
    <t>0 20 40 60 80 100 120 140 160 180 200</t>
  </si>
  <si>
    <t>0 40 80 120 160 200 240 280 320 360 400</t>
  </si>
  <si>
    <t>0 32 64 96 128 160 192 224 256 288 320</t>
  </si>
  <si>
    <t>TXRCPST1</t>
  </si>
  <si>
    <t>TXRCPST2</t>
  </si>
  <si>
    <t>TXRCPST4</t>
  </si>
  <si>
    <t>TXRCPCT1</t>
  </si>
  <si>
    <t>TXRCPCT2</t>
  </si>
  <si>
    <t>TXRCPCT4</t>
  </si>
  <si>
    <t>TXRCPAD1</t>
  </si>
  <si>
    <t>TXRCPAD2</t>
  </si>
  <si>
    <t>TXRCPAD4</t>
  </si>
  <si>
    <t>TXRCPMX1</t>
  </si>
  <si>
    <t>TXRCPMX2</t>
  </si>
  <si>
    <t>TXRCPMX4</t>
  </si>
  <si>
    <t>SSCUT1</t>
  </si>
  <si>
    <t>SSCUT2</t>
  </si>
  <si>
    <t>SSTAXRAT</t>
  </si>
  <si>
    <t>CTTC1</t>
  </si>
  <si>
    <t>CTTC2</t>
  </si>
  <si>
    <t>CTTC4</t>
  </si>
  <si>
    <t>30500 31000 31500 32000 32500 33000 33500 40000 40500 41000 41500 50000 50500 51000 51500 52000 96000 96500 97000 97500 98000 98500 99000 99500 100000 100500</t>
  </si>
  <si>
    <t>24500 25000 25500 26000 26500 27000 27500 34000 34500 35000 35500 44000 44500 45000 45500 46000 74000 74500 75000 75500 76000 76500 77000 77500 78000 78500</t>
  </si>
  <si>
    <t>PENEXU60</t>
  </si>
  <si>
    <t>PENEXO60</t>
  </si>
  <si>
    <t>MAXEARN1</t>
  </si>
  <si>
    <t>MAXEARN2</t>
  </si>
  <si>
    <t>MAXINC1</t>
  </si>
  <si>
    <t>MAXINC2</t>
  </si>
  <si>
    <t>DISEX1</t>
  </si>
  <si>
    <t>DISEX2</t>
  </si>
  <si>
    <t>STD3</t>
  </si>
  <si>
    <t>PCAMT</t>
  </si>
  <si>
    <t>MAXCCC</t>
  </si>
  <si>
    <t>TCUTDEL</t>
  </si>
  <si>
    <t>TAXRATDE</t>
  </si>
  <si>
    <t>0 2000 5000 10000 20000 25000 60000 10000000</t>
  </si>
  <si>
    <t>0.0 0.0 0.022 0.039 0.048 0.052 0.0555 0.066</t>
  </si>
  <si>
    <t>DCSTD1</t>
  </si>
  <si>
    <t>DCSTD2</t>
  </si>
  <si>
    <t>DCSTD4</t>
  </si>
  <si>
    <t>MAXPENX</t>
  </si>
  <si>
    <t>EICTOP</t>
  </si>
  <si>
    <t>EICCUT</t>
  </si>
  <si>
    <t>EICMAX</t>
  </si>
  <si>
    <t>EICPCT2</t>
  </si>
  <si>
    <t>EICTST</t>
  </si>
  <si>
    <t>EICPCT3</t>
  </si>
  <si>
    <t>MAXDIS</t>
  </si>
  <si>
    <t>DIS100</t>
  </si>
  <si>
    <t>personal exemption amount</t>
  </si>
  <si>
    <t>DCTXCUT</t>
  </si>
  <si>
    <t>DCTXRAT</t>
  </si>
  <si>
    <t>AGEDED</t>
  </si>
  <si>
    <t>EXEMP1</t>
  </si>
  <si>
    <t>EXEMP1A</t>
  </si>
  <si>
    <t>EXEMP2</t>
  </si>
  <si>
    <t>MAXPEN65</t>
  </si>
  <si>
    <t>MAXEARN</t>
  </si>
  <si>
    <t>MAXAGI</t>
  </si>
  <si>
    <t>CR1</t>
  </si>
  <si>
    <t>CR2</t>
  </si>
  <si>
    <t>CR3</t>
  </si>
  <si>
    <t>CR4</t>
  </si>
  <si>
    <t>CR5</t>
  </si>
  <si>
    <t>LOWCUT1</t>
  </si>
  <si>
    <t>LOWCUT2</t>
  </si>
  <si>
    <t>LOWCUT3</t>
  </si>
  <si>
    <t>LOWCUT4</t>
  </si>
  <si>
    <t>LOWCUT5</t>
  </si>
  <si>
    <t>GACUT1</t>
  </si>
  <si>
    <t>GACUT2</t>
  </si>
  <si>
    <t>GATRAT</t>
  </si>
  <si>
    <t>0 1000 3000 5000 7000 10000 10000000</t>
  </si>
  <si>
    <t>0 750 2250 3750 5250 7000 10000000</t>
  </si>
  <si>
    <t>PEREXAMT</t>
  </si>
  <si>
    <t>AGICUT1</t>
  </si>
  <si>
    <t>AGICUT2</t>
  </si>
  <si>
    <t>AGICUT4</t>
  </si>
  <si>
    <t>MAXEXPC1</t>
  </si>
  <si>
    <t>MAXEXPC2</t>
  </si>
  <si>
    <t>MAXRCUT</t>
  </si>
  <si>
    <t>LIRAMT</t>
  </si>
  <si>
    <t>HITCUT1</t>
  </si>
  <si>
    <t>HITCUT2</t>
  </si>
  <si>
    <t>HITCUT3</t>
  </si>
  <si>
    <t>HITRAT</t>
  </si>
  <si>
    <t>HICCUT</t>
  </si>
  <si>
    <t>HICRAT</t>
  </si>
  <si>
    <t>0 2400 4800 9600 14400 19200 24000 36000 48000 150000 175000 200000 10000000</t>
  </si>
  <si>
    <t>0 4800 9600 19200 28800 38400 48000 72000 96000 300000 350000 400000 10000000</t>
  </si>
  <si>
    <t>0 3600 7200 14400 21600 28800 36000 54000 72000 225000 262500 300000 10000000</t>
  </si>
  <si>
    <t>0.0 0.014 0.032 0.055 0.064 0.068 0.072 0.076 0.079 0.0825 0.09 0.10 0.11</t>
  </si>
  <si>
    <t>MAXCCC1</t>
  </si>
  <si>
    <t>MAXCCC2</t>
  </si>
  <si>
    <t>GRCRD1</t>
  </si>
  <si>
    <t>GRCRD2</t>
  </si>
  <si>
    <t>GRCRD65</t>
  </si>
  <si>
    <t>IDTCUT1</t>
  </si>
  <si>
    <t>IDTCUT2</t>
  </si>
  <si>
    <t>IDTRAT</t>
  </si>
  <si>
    <t>ILTAXRAT</t>
  </si>
  <si>
    <t>ADDKIDX</t>
  </si>
  <si>
    <t>ADEXAMT1</t>
  </si>
  <si>
    <t>ADEXAMT2</t>
  </si>
  <si>
    <t>MAXAGIX</t>
  </si>
  <si>
    <t>MAXUAMT</t>
  </si>
  <si>
    <t>MAXMIL</t>
  </si>
  <si>
    <t>MAXFEDR</t>
  </si>
  <si>
    <t>INCUC1</t>
  </si>
  <si>
    <t>INCUC2</t>
  </si>
  <si>
    <t>UIRATE</t>
  </si>
  <si>
    <t>EICRAT</t>
  </si>
  <si>
    <t>INTAXRAT</t>
  </si>
  <si>
    <t>CNTTAXRT</t>
  </si>
  <si>
    <t>INUNCCT1</t>
  </si>
  <si>
    <t>INUNCAM1</t>
  </si>
  <si>
    <t>INUNCCT2</t>
  </si>
  <si>
    <t>INUNCAM2</t>
  </si>
  <si>
    <t>1000 3000 10000</t>
  </si>
  <si>
    <t>140 90 80</t>
  </si>
  <si>
    <t>100 50 40</t>
  </si>
  <si>
    <t>EXCRAMT1</t>
  </si>
  <si>
    <t>EXCRAMT2</t>
  </si>
  <si>
    <t>MINFEDD1</t>
  </si>
  <si>
    <t>MINFEDD2</t>
  </si>
  <si>
    <t>MINFOLD1</t>
  </si>
  <si>
    <t>MINFOLD2</t>
  </si>
  <si>
    <t>MXDISINC</t>
  </si>
  <si>
    <t>MXDISAMT</t>
  </si>
  <si>
    <t>MAXALTC1</t>
  </si>
  <si>
    <t>MAXALTC2</t>
  </si>
  <si>
    <t>ALTCADJ</t>
  </si>
  <si>
    <t>IATCUT</t>
  </si>
  <si>
    <t>IATRAT</t>
  </si>
  <si>
    <t>IACCPCT</t>
  </si>
  <si>
    <t>IACCCUT</t>
  </si>
  <si>
    <t>0.75 0.65 0.55 0.50 0.40 0.30</t>
  </si>
  <si>
    <t>State</t>
  </si>
  <si>
    <t>Notes</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</si>
  <si>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</si>
  <si>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</si>
  <si>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</si>
  <si>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</si>
  <si>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</si>
  <si>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</si>
  <si>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</si>
  <si>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</si>
  <si>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</si>
  <si>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</si>
  <si>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</si>
  <si>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</si>
  <si>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</si>
  <si>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</si>
  <si>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</si>
  <si>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</si>
  <si>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</si>
  <si>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</si>
  <si>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</si>
  <si>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</si>
  <si>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</si>
  <si>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</si>
  <si>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</si>
  <si>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</si>
  <si>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</si>
  <si>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</si>
  <si>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</si>
  <si>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</si>
  <si>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</si>
  <si>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</si>
  <si>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</si>
  <si>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</si>
  <si>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</si>
  <si>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</si>
  <si>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</si>
  <si>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</si>
  <si>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</si>
  <si>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</si>
  <si>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</si>
  <si>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</si>
  <si>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</si>
  <si>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</si>
  <si>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</si>
  <si>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</si>
  <si>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</si>
  <si>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</si>
  <si>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</si>
  <si>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</si>
  <si>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</si>
  <si>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</si>
  <si>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DC</t>
  </si>
  <si>
    <t>AGSTD1</t>
  </si>
  <si>
    <t>AGSTD21</t>
  </si>
  <si>
    <t>AGSTD4</t>
  </si>
  <si>
    <t>FOODCUT1</t>
  </si>
  <si>
    <t>FOODEX1</t>
  </si>
  <si>
    <t>KSTCUT1</t>
  </si>
  <si>
    <t>KSTCUT2</t>
  </si>
  <si>
    <t>KSTRAT</t>
  </si>
  <si>
    <t>PERCRED</t>
  </si>
  <si>
    <t>FSTCAMT</t>
  </si>
  <si>
    <t>KYFSTC1</t>
  </si>
  <si>
    <t>KYFSTC2</t>
  </si>
  <si>
    <t>KYFSTC3</t>
  </si>
  <si>
    <t>KYFSTC4</t>
  </si>
  <si>
    <t>KYFSRAT</t>
  </si>
  <si>
    <t>KYTRAT</t>
  </si>
  <si>
    <t>1 0.9 0.8 0.7 0.6 0.5 0.4 0.3 0.2 0.1</t>
  </si>
  <si>
    <t>MAXPEND</t>
  </si>
  <si>
    <t>CCCUT1</t>
  </si>
  <si>
    <t>CCCUT2</t>
  </si>
  <si>
    <t>CCCUT3</t>
  </si>
  <si>
    <t>CCMAX</t>
  </si>
  <si>
    <t>CCREFMX1</t>
  </si>
  <si>
    <t>CCREFMX2</t>
  </si>
  <si>
    <t>CCRFCUT</t>
  </si>
  <si>
    <t>CCRFRAT</t>
  </si>
  <si>
    <t>0 15000 17000 19000 21000 23000 25000</t>
  </si>
  <si>
    <t>0.0 0.35 0.34 0.33 0.32 0.31 0.30</t>
  </si>
  <si>
    <t>LASTD1</t>
  </si>
  <si>
    <t>LASTD2</t>
  </si>
  <si>
    <t>LASTD4</t>
  </si>
  <si>
    <t>LATCUT1</t>
  </si>
  <si>
    <t>LATCUT2</t>
  </si>
  <si>
    <t>LATRAT</t>
  </si>
  <si>
    <t>0 12500 50000 10000000</t>
  </si>
  <si>
    <t>0 25000 100000 10000000</t>
  </si>
  <si>
    <t>CCPCT_R</t>
  </si>
  <si>
    <t>CCPCT_Q</t>
  </si>
  <si>
    <t>MAXCCRF</t>
  </si>
  <si>
    <t>MESTD1</t>
  </si>
  <si>
    <t>MESTD2</t>
  </si>
  <si>
    <t>MESTD4</t>
  </si>
  <si>
    <t>XTRD1</t>
  </si>
  <si>
    <t>XTRD2</t>
  </si>
  <si>
    <t>METXCUT1</t>
  </si>
  <si>
    <t>METXCUT2</t>
  </si>
  <si>
    <t>METXCUT4</t>
  </si>
  <si>
    <t>METXRAT</t>
  </si>
  <si>
    <t>PEAMT1</t>
  </si>
  <si>
    <t>PEAMT2</t>
  </si>
  <si>
    <t>PEAMT3</t>
  </si>
  <si>
    <t>PEAMT4</t>
  </si>
  <si>
    <t>PECUT11</t>
  </si>
  <si>
    <t>PECUT12</t>
  </si>
  <si>
    <t>PECUT13</t>
  </si>
  <si>
    <t>PECUT21</t>
  </si>
  <si>
    <t>PECUT22</t>
  </si>
  <si>
    <t>PECUT23</t>
  </si>
  <si>
    <t>ELDAMT</t>
  </si>
  <si>
    <t>MAXRET</t>
  </si>
  <si>
    <t>STDMIN1</t>
  </si>
  <si>
    <t>STDMIN2</t>
  </si>
  <si>
    <t>STDMAX1</t>
  </si>
  <si>
    <t>STDMAX2</t>
  </si>
  <si>
    <t>STDPCT</t>
  </si>
  <si>
    <t>INCSTD11</t>
  </si>
  <si>
    <t>INCSTD12</t>
  </si>
  <si>
    <t>INCSTD21</t>
  </si>
  <si>
    <t>INCSTD22</t>
  </si>
  <si>
    <t>CCCRAT</t>
  </si>
  <si>
    <t>CNTPCT</t>
  </si>
  <si>
    <t>MAX2INC</t>
  </si>
  <si>
    <t>EICPCT1</t>
  </si>
  <si>
    <t>LOWPCT</t>
  </si>
  <si>
    <t>MDPOVC</t>
  </si>
  <si>
    <t>MDTXCUT1</t>
  </si>
  <si>
    <t>MDTXCUT2</t>
  </si>
  <si>
    <t>MDTXRAT</t>
  </si>
  <si>
    <t>0 1000 2000 3000 100000 125000 150000 250000 10000000</t>
  </si>
  <si>
    <t>0 1000 2000 3000 150000 175000 225000 300000 10000000</t>
  </si>
  <si>
    <t>0 0.02 0.03 0.04 0.0475 0.05 0.0525 0.055 0.0575</t>
  </si>
  <si>
    <t>PEX1</t>
  </si>
  <si>
    <t>PEX2</t>
  </si>
  <si>
    <t>PEX3</t>
  </si>
  <si>
    <t>DEPEX</t>
  </si>
  <si>
    <t>AGEEX</t>
  </si>
  <si>
    <t>MAXFICA</t>
  </si>
  <si>
    <t>INTEXM1</t>
  </si>
  <si>
    <t>INTEXM2</t>
  </si>
  <si>
    <t>TAXRAT1</t>
  </si>
  <si>
    <t>TAXRAT2</t>
  </si>
  <si>
    <t>NOTAX1</t>
  </si>
  <si>
    <t>NOTAX2</t>
  </si>
  <si>
    <t>NOTAX3</t>
  </si>
  <si>
    <t>LICINCR</t>
  </si>
  <si>
    <t>LICCUT11</t>
  </si>
  <si>
    <t>LICCUT12</t>
  </si>
  <si>
    <t>LICCUT21</t>
  </si>
  <si>
    <t>LICCUT22</t>
  </si>
  <si>
    <t>LICCUT41</t>
  </si>
  <si>
    <t>LICCUT42</t>
  </si>
  <si>
    <t>WSRAT</t>
  </si>
  <si>
    <t>MAXPEND1</t>
  </si>
  <si>
    <t>MAXPEND2</t>
  </si>
  <si>
    <t>MISTD1</t>
  </si>
  <si>
    <t>MISTD2</t>
  </si>
  <si>
    <t>MAXDED1</t>
  </si>
  <si>
    <t>MAXDED2</t>
  </si>
  <si>
    <t>MITAXRAT</t>
  </si>
  <si>
    <t>AGLN11</t>
  </si>
  <si>
    <t>AGLN12</t>
  </si>
  <si>
    <t>ELGAD1</t>
  </si>
  <si>
    <t>ELGAD2</t>
  </si>
  <si>
    <t>ELGAD3</t>
  </si>
  <si>
    <t>ELGSS1</t>
  </si>
  <si>
    <t>ELGSS2</t>
  </si>
  <si>
    <t>ELGSS3</t>
  </si>
  <si>
    <t>LIN101</t>
  </si>
  <si>
    <t>LIN102</t>
  </si>
  <si>
    <t>LINE12</t>
  </si>
  <si>
    <t>STD11</t>
  </si>
  <si>
    <t>STD12</t>
  </si>
  <si>
    <t>STD13</t>
  </si>
  <si>
    <t>STD21</t>
  </si>
  <si>
    <t>STD22</t>
  </si>
  <si>
    <t>STD23</t>
  </si>
  <si>
    <t>STD24</t>
  </si>
  <si>
    <t>STD25</t>
  </si>
  <si>
    <t>STD31</t>
  </si>
  <si>
    <t>STD32</t>
  </si>
  <si>
    <t>STD33</t>
  </si>
  <si>
    <t>MAXCCINC</t>
  </si>
  <si>
    <t>MARJMIN</t>
  </si>
  <si>
    <t>MAREMIN</t>
  </si>
  <si>
    <t>MARCUT1</t>
  </si>
  <si>
    <t>MARMIN</t>
  </si>
  <si>
    <t>MARMAX</t>
  </si>
  <si>
    <t>MAXCRED</t>
  </si>
  <si>
    <t>MARCRD10</t>
  </si>
  <si>
    <t>MNCAMT</t>
  </si>
  <si>
    <t>CUTMN1</t>
  </si>
  <si>
    <t>CUTMN2</t>
  </si>
  <si>
    <t>CUTMN3</t>
  </si>
  <si>
    <t>TRATMN</t>
  </si>
  <si>
    <t>EXD1</t>
  </si>
  <si>
    <t>EXD2</t>
  </si>
  <si>
    <t>EXD4</t>
  </si>
  <si>
    <t>XTRAAGD</t>
  </si>
  <si>
    <t>MSCUT</t>
  </si>
  <si>
    <t>MSTRAT</t>
  </si>
  <si>
    <t>EXPD3</t>
  </si>
  <si>
    <t>MOSTD1</t>
  </si>
  <si>
    <t>MOSTD2</t>
  </si>
  <si>
    <t>MOSTD4</t>
  </si>
  <si>
    <t>MOAGED1</t>
  </si>
  <si>
    <t>MOAGED2</t>
  </si>
  <si>
    <t>MAXFEDD1</t>
  </si>
  <si>
    <t>MAXFEDD2</t>
  </si>
  <si>
    <t>PUBPEN1</t>
  </si>
  <si>
    <t>PUBPEN2</t>
  </si>
  <si>
    <t>PRIVPEN1</t>
  </si>
  <si>
    <t>PRIVPEN2</t>
  </si>
  <si>
    <t>MAXPBPEN</t>
  </si>
  <si>
    <t>MAXPVPEN</t>
  </si>
  <si>
    <t>MOCUT</t>
  </si>
  <si>
    <t>MOTRAT</t>
  </si>
  <si>
    <t>STDED3</t>
  </si>
  <si>
    <t>PCTSTD</t>
  </si>
  <si>
    <t>MXPNAGI1</t>
  </si>
  <si>
    <t>MXPNAGI2</t>
  </si>
  <si>
    <t>MXPNAGI3</t>
  </si>
  <si>
    <t>MXINTEX1</t>
  </si>
  <si>
    <t>MXINTEX2</t>
  </si>
  <si>
    <t>MTEXEAMT</t>
  </si>
  <si>
    <t>MAXCAGI1</t>
  </si>
  <si>
    <t>MAXCAGI2</t>
  </si>
  <si>
    <t>MAXCAGI3</t>
  </si>
  <si>
    <t>CCLIM1</t>
  </si>
  <si>
    <t>CCLIM2</t>
  </si>
  <si>
    <t>CCLIM3</t>
  </si>
  <si>
    <t>MAXCCAGI</t>
  </si>
  <si>
    <t>MTTCUT</t>
  </si>
  <si>
    <t>MTTRAT</t>
  </si>
  <si>
    <t>NESTD1</t>
  </si>
  <si>
    <t>NESTD2</t>
  </si>
  <si>
    <t>NESTD4</t>
  </si>
  <si>
    <t>NEAGDED1</t>
  </si>
  <si>
    <t>NEAGDED2</t>
  </si>
  <si>
    <t>NESSCUT1</t>
  </si>
  <si>
    <t>NESSCUT2</t>
  </si>
  <si>
    <t>PEXAMT</t>
  </si>
  <si>
    <t>NECCPCT</t>
  </si>
  <si>
    <t>NETCUT1</t>
  </si>
  <si>
    <t>NETCUT2</t>
  </si>
  <si>
    <t>NETCUT3</t>
  </si>
  <si>
    <t>NETRAT</t>
  </si>
  <si>
    <t>0.90 0.80 0.70 0.60 0.50 0.40 0.30</t>
  </si>
  <si>
    <t>PENEX1</t>
  </si>
  <si>
    <t>PENEX2</t>
  </si>
  <si>
    <t>RETXCUT</t>
  </si>
  <si>
    <t>PEREX1</t>
  </si>
  <si>
    <t>PEREX2</t>
  </si>
  <si>
    <t>MAXAGIE</t>
  </si>
  <si>
    <t>NJTCUT1</t>
  </si>
  <si>
    <t>NJTCUT2</t>
  </si>
  <si>
    <t>NJTRAT1</t>
  </si>
  <si>
    <t>NJTRAT2</t>
  </si>
  <si>
    <t>OV65MAX1</t>
  </si>
  <si>
    <t>OV65MAX2</t>
  </si>
  <si>
    <t>OV65CUT1</t>
  </si>
  <si>
    <t>OV65CUT2</t>
  </si>
  <si>
    <t>OV65AMT</t>
  </si>
  <si>
    <t>MAXLOW</t>
  </si>
  <si>
    <t>NMLOWCUT</t>
  </si>
  <si>
    <t>LMEXCUT1</t>
  </si>
  <si>
    <t>LMEXCUT2</t>
  </si>
  <si>
    <t>LMEXDED1</t>
  </si>
  <si>
    <t>LMEXDED2</t>
  </si>
  <si>
    <t>LMEXRAT1</t>
  </si>
  <si>
    <t>LMEXRAT2</t>
  </si>
  <si>
    <t>LMEXSUB</t>
  </si>
  <si>
    <t>18000 19500 21000 22500 24000 25500 27000 28500</t>
  </si>
  <si>
    <t>30000 33000 36000 39000 42000 45000 48000 51000</t>
  </si>
  <si>
    <t>8000 7000 6000 5000 4000 3000 2000 1000</t>
  </si>
  <si>
    <t>LOWREB</t>
  </si>
  <si>
    <t>MAXSTCCC</t>
  </si>
  <si>
    <t>NMEITPER</t>
  </si>
  <si>
    <t>NMCUT1</t>
  </si>
  <si>
    <t>NMCUT2</t>
  </si>
  <si>
    <t>NMTRAT</t>
  </si>
  <si>
    <t>CHLDCRD1</t>
  </si>
  <si>
    <t>CHLDCRD2</t>
  </si>
  <si>
    <t>CHLDC11</t>
  </si>
  <si>
    <t>CHLDC12</t>
  </si>
  <si>
    <t>CHLDC21</t>
  </si>
  <si>
    <t>CHLDC22</t>
  </si>
  <si>
    <t>CHLDC41</t>
  </si>
  <si>
    <t>CHLDC42</t>
  </si>
  <si>
    <t>NCTAXRAT</t>
  </si>
  <si>
    <t>PECUT1</t>
  </si>
  <si>
    <t>PECUT2</t>
  </si>
  <si>
    <t>CREDELD</t>
  </si>
  <si>
    <t>MAXCRRET</t>
  </si>
  <si>
    <t>EXCRDAMT</t>
  </si>
  <si>
    <t>MAXIEXE</t>
  </si>
  <si>
    <t>MAXICCC</t>
  </si>
  <si>
    <t>JFMININC</t>
  </si>
  <si>
    <t>JFCMAX</t>
  </si>
  <si>
    <t>OHEITC</t>
  </si>
  <si>
    <t>JFILCRC</t>
  </si>
  <si>
    <t>JFILPCT</t>
  </si>
  <si>
    <t>RETCUT</t>
  </si>
  <si>
    <t>RETCAMT</t>
  </si>
  <si>
    <t>OHTXCUT</t>
  </si>
  <si>
    <t>OHTXRAT</t>
  </si>
  <si>
    <t>25000 50000 75000 10000000</t>
  </si>
  <si>
    <t>0.20 0.15 0.10 0.05</t>
  </si>
  <si>
    <t>0 25 50 80 130 200</t>
  </si>
  <si>
    <t>PEXCUT11</t>
  </si>
  <si>
    <t>PEXCUT21</t>
  </si>
  <si>
    <t>PEXCUT41</t>
  </si>
  <si>
    <t>STDADD1</t>
  </si>
  <si>
    <t>STDADD2</t>
  </si>
  <si>
    <t>RETCC1</t>
  </si>
  <si>
    <t>RETCC2</t>
  </si>
  <si>
    <t>MAXSS1</t>
  </si>
  <si>
    <t>MAXSS2</t>
  </si>
  <si>
    <t>HHBASE1</t>
  </si>
  <si>
    <t>HHBASE2</t>
  </si>
  <si>
    <t>FEDRPCT</t>
  </si>
  <si>
    <t>PCTRETD</t>
  </si>
  <si>
    <t>MILEX</t>
  </si>
  <si>
    <t>ORTCUT1</t>
  </si>
  <si>
    <t>ORTCUT2</t>
  </si>
  <si>
    <t>ORTRAT</t>
  </si>
  <si>
    <t>ORFTCUT1</t>
  </si>
  <si>
    <t>ORFTCUT2</t>
  </si>
  <si>
    <t>ORFTDED</t>
  </si>
  <si>
    <t>0 125000 130000 135000 140000 145000 10000000</t>
  </si>
  <si>
    <t>0 250000 260000 270000 280000 290000 10000000</t>
  </si>
  <si>
    <t>PATAXRAT</t>
  </si>
  <si>
    <t>REBCUT1</t>
  </si>
  <si>
    <t>REBCUT2</t>
  </si>
  <si>
    <t>6500 6750 7000 7250 7500 7750 8000 8250 8500 8750 16000 16250 16500 16750 17000 17250 17500 17750 18000 18250 25500 25750 26000 26250 26500 26750 27000 27250 27500 27750 35000 35250 35500 35750 36000 36250 36500 36750 37000 37250 44500 44750 45000 45250 45500 45750 46000 46250 46500 46750 54000 54250 54500 54750 55000 55250 55500 55750 56000 56250 63500 63750 64000 64250 64500 64750 65000 65250 65500 65750 73000 73250 73500 73750 74000 74250 74500 74750 75000 75250 82500 82750 83000 83250 83500 83750 84000 84250 84500 84750 92000 92250 92500 92750 93000 93250 93500 93750 94000 94250</t>
  </si>
  <si>
    <t>13000 13250 13500 13750 14000 14250 14500 14750 15000 15250 22500 22750 23000 23250 23500 23750 24000 24250 24500 24750 32000 32250 32500 32750 33000 33250 33500 33750 34000 34250 41500 41750 42000 42250 42500 42750 43000 43250 43500 43750 51000 51250 51500 51750 52000 52250 52500 52750 53000 53250 60500 60750 61000 61250 61500 61750 62000 62250 62500 62750 70000 70250 70500 70750 71000 71250 71500 71750 72000 72250 79500 79750 80000 80250 80500 80750 81000 81250 81500 81750 89000 89250 89500 89750 90000 90250 90500 90750 91000 91250 98500 98750 99000 99250 99500 99750 100000 100250 100500 100750</t>
  </si>
  <si>
    <t>RISTD1</t>
  </si>
  <si>
    <t>RISTD2</t>
  </si>
  <si>
    <t>RISTD4</t>
  </si>
  <si>
    <t>RIEXEMP</t>
  </si>
  <si>
    <t>CREDRAT</t>
  </si>
  <si>
    <t>EICREFP</t>
  </si>
  <si>
    <t>RISTCT</t>
  </si>
  <si>
    <t>RITCUT1</t>
  </si>
  <si>
    <t>RITRAT</t>
  </si>
  <si>
    <t>RISTDCT</t>
  </si>
  <si>
    <t>RISTDRT</t>
  </si>
  <si>
    <t>0.0 0.0375 0.0475 0.0599</t>
  </si>
  <si>
    <t>0.8 0.6 0.4 0.2 0.0</t>
  </si>
  <si>
    <t>TWOERAT</t>
  </si>
  <si>
    <t>MAX2ECR</t>
  </si>
  <si>
    <t>SCTCUT</t>
  </si>
  <si>
    <t>SCTRAT</t>
  </si>
  <si>
    <t>AGEDMAX</t>
  </si>
  <si>
    <t>ADDX6AMT</t>
  </si>
  <si>
    <t>TNTAXRAT</t>
  </si>
  <si>
    <t>MININC1</t>
  </si>
  <si>
    <t>MININC2</t>
  </si>
  <si>
    <t>MINTAX1</t>
  </si>
  <si>
    <t>MINTAX2</t>
  </si>
  <si>
    <t>MINTAX4</t>
  </si>
  <si>
    <t>AGPENEX</t>
  </si>
  <si>
    <t>PENCUT1</t>
  </si>
  <si>
    <t>PENCUT2</t>
  </si>
  <si>
    <t>PENPCT</t>
  </si>
  <si>
    <t>UTTAXRAT</t>
  </si>
  <si>
    <t>INITCRED</t>
  </si>
  <si>
    <t>PHASE1</t>
  </si>
  <si>
    <t>PHASE2</t>
  </si>
  <si>
    <t>PHASE4</t>
  </si>
  <si>
    <t>PHASEOUT</t>
  </si>
  <si>
    <t>CREDRAT1</t>
  </si>
  <si>
    <t>CREDRAT2</t>
  </si>
  <si>
    <t>VTAMTMIN</t>
  </si>
  <si>
    <t>VTAMTPCT</t>
  </si>
  <si>
    <t>VTTCUT1</t>
  </si>
  <si>
    <t>VTTCUT2</t>
  </si>
  <si>
    <t>VTTCUT4</t>
  </si>
  <si>
    <t>VTTRAT</t>
  </si>
  <si>
    <t>ELDEXAMT</t>
  </si>
  <si>
    <t>BASEDED</t>
  </si>
  <si>
    <t>AGECUT1</t>
  </si>
  <si>
    <t>AGECUT2</t>
  </si>
  <si>
    <t>LIEXEMP</t>
  </si>
  <si>
    <t>VAEICPCT</t>
  </si>
  <si>
    <t>VASPOUL5</t>
  </si>
  <si>
    <t>VASPOUL4</t>
  </si>
  <si>
    <t>VASPOUMX</t>
  </si>
  <si>
    <t>0 3000 5000 17000 10000000</t>
  </si>
  <si>
    <t>0.0 0.02 0.03 0.05 0.0575</t>
  </si>
  <si>
    <t>EXEMAMT</t>
  </si>
  <si>
    <t>LOWERN</t>
  </si>
  <si>
    <t>MILMAX1</t>
  </si>
  <si>
    <t>GOVPENEX</t>
  </si>
  <si>
    <t>WVRBCT1</t>
  </si>
  <si>
    <t>WVTCUT</t>
  </si>
  <si>
    <t>WVTRAT</t>
  </si>
  <si>
    <t>0 10000 25000 40000 60000 10000000</t>
  </si>
  <si>
    <t>UNEMPC1</t>
  </si>
  <si>
    <t>UNEMPC2</t>
  </si>
  <si>
    <t>AGIEXCL</t>
  </si>
  <si>
    <t>WISDIS</t>
  </si>
  <si>
    <t>WIMAXPEN</t>
  </si>
  <si>
    <t>WIPENCT1</t>
  </si>
  <si>
    <t>WIPENCT2</t>
  </si>
  <si>
    <t>PEXEMP1</t>
  </si>
  <si>
    <t>PEXEMP2</t>
  </si>
  <si>
    <t>BASINC1</t>
  </si>
  <si>
    <t>BASSTD1</t>
  </si>
  <si>
    <t>CHGDED1</t>
  </si>
  <si>
    <t>BASINC2</t>
  </si>
  <si>
    <t>BASSTD2</t>
  </si>
  <si>
    <t>CHGDED2</t>
  </si>
  <si>
    <t>BASINC4</t>
  </si>
  <si>
    <t>MAXINC4</t>
  </si>
  <si>
    <t>BASSTD4</t>
  </si>
  <si>
    <t>CHGDED4</t>
  </si>
  <si>
    <t>SWITCH4</t>
  </si>
  <si>
    <t>RATCRED</t>
  </si>
  <si>
    <t>MCCUT</t>
  </si>
  <si>
    <t>MCCRAT</t>
  </si>
  <si>
    <t>MAXMCC</t>
  </si>
  <si>
    <t>EICRAT1</t>
  </si>
  <si>
    <t>EICRAT2</t>
  </si>
  <si>
    <t>EICRAT3</t>
  </si>
  <si>
    <t>WSCUT1</t>
  </si>
  <si>
    <t>WSCUT2</t>
  </si>
  <si>
    <t>WSTRAT</t>
  </si>
  <si>
    <t>FED136</t>
  </si>
  <si>
    <t>FED137</t>
  </si>
  <si>
    <t>FED138</t>
  </si>
  <si>
    <t>FED139</t>
  </si>
  <si>
    <t>FED140</t>
  </si>
  <si>
    <t>FED141</t>
  </si>
  <si>
    <t>Indexed tax brackets</t>
  </si>
  <si>
    <t>personal tax credit amount</t>
  </si>
  <si>
    <t>2015 Source</t>
  </si>
  <si>
    <t>2016 Source</t>
  </si>
  <si>
    <t>personal exemption amount for single filers</t>
  </si>
  <si>
    <t>income tax rates</t>
  </si>
  <si>
    <t>standard deduction amount for single filers</t>
  </si>
  <si>
    <t>standard deduction amount for married filing jointly filers</t>
  </si>
  <si>
    <t>personal exemption amount for head of household filers</t>
  </si>
  <si>
    <t>income tax rate</t>
  </si>
  <si>
    <t>initial amount of personal exemptions for single filers</t>
  </si>
  <si>
    <t>initial amount of personal exemptions for head of household filers</t>
  </si>
  <si>
    <t>maximum amount of social security tax exempt for single filers</t>
  </si>
  <si>
    <t>maximum state child care credit</t>
  </si>
  <si>
    <t>standard deduction for single filers</t>
  </si>
  <si>
    <t>standard deduction for head of household filers</t>
  </si>
  <si>
    <t>Form D-2440 Instructions, Line 8</t>
  </si>
  <si>
    <t>Form D-2440 Instructions, Line 10</t>
  </si>
  <si>
    <t>standard deduction amount for single or head of household filers</t>
  </si>
  <si>
    <t>Individual income tax rate schedule</t>
  </si>
  <si>
    <t>Form IT-2440, Line 4</t>
  </si>
  <si>
    <t>Form IT-2440, Line 3</t>
  </si>
  <si>
    <t>Form IT-40, Line 8</t>
  </si>
  <si>
    <t>Form IA 2440</t>
  </si>
  <si>
    <t>standard deduction for single filers, 65 years old and over</t>
  </si>
  <si>
    <t>standard deduction for head of household filers, 65 years old and over</t>
  </si>
  <si>
    <t>refundable child care credit percentages</t>
  </si>
  <si>
    <t>Tax Rate Schedule</t>
  </si>
  <si>
    <t>maximum deduction for retirement contributions</t>
  </si>
  <si>
    <t>income tax rate for most income</t>
  </si>
  <si>
    <t>income tax rate for capital gains and dividend income</t>
  </si>
  <si>
    <t>Schedule M1R, Line 1</t>
  </si>
  <si>
    <t>Schedule M1R, Line 12</t>
  </si>
  <si>
    <t>Schedule M1MA Instructions, "Do I Qualify" Section</t>
  </si>
  <si>
    <t>standard deduction amount for head of household filers</t>
  </si>
  <si>
    <t>exemption amount for each dependent</t>
  </si>
  <si>
    <t>Form 1040, Line 13</t>
  </si>
  <si>
    <t>maximum public pension exemption</t>
  </si>
  <si>
    <t>maximum private pension exemption</t>
  </si>
  <si>
    <t>Tax Chart</t>
  </si>
  <si>
    <t>income amount to start disability exclusion amount reduction</t>
  </si>
  <si>
    <t>deduction amount per exemption</t>
  </si>
  <si>
    <t>Form 2441-M, Line 2</t>
  </si>
  <si>
    <t>Form 2441-M, Line 4</t>
  </si>
  <si>
    <t>Form 2441-M, Line 6</t>
  </si>
  <si>
    <t>Tax Calculation Schedule for Individual Income Tax</t>
  </si>
  <si>
    <t xml:space="preserve">income exemption amount for single and head of household filers </t>
  </si>
  <si>
    <t>personal exemption amount for regular exemptions</t>
  </si>
  <si>
    <t>personal exemption amount for dependent exemptions</t>
  </si>
  <si>
    <t>income tax rates for single filers</t>
  </si>
  <si>
    <t>maximum pension exclusion amount</t>
  </si>
  <si>
    <t>retirement income credit amounts</t>
  </si>
  <si>
    <t>percentage of federal child and dependent care expenses credit claimable as a state credit</t>
  </si>
  <si>
    <t>percentage of federal EITC claimable as a state credit</t>
  </si>
  <si>
    <t>maximum income for tax exemption for aged 65+ for single and head of household returns</t>
  </si>
  <si>
    <t>maximum income for tax exemption for aged 65+ for married filing jointly returns</t>
  </si>
  <si>
    <t>maximum age deduction for persons aged 65 and over</t>
  </si>
  <si>
    <t>maximum amount of spouse tax adjustment</t>
  </si>
  <si>
    <t>maximum AGI to claim disability income exclusion for single or head of household filers</t>
  </si>
  <si>
    <t>percentage to calculate standard deduction reduction for single filers</t>
  </si>
  <si>
    <t>percentage to calculate standard deduction reduction for head of household filers</t>
  </si>
  <si>
    <t>maximum married couple credit amount</t>
  </si>
  <si>
    <t>VACUT</t>
  </si>
  <si>
    <t>old-age and survivors insurance trust fund tax rate (OASI tax)</t>
  </si>
  <si>
    <t>disability insurance trust fund tax rate (DI tax)</t>
  </si>
  <si>
    <t>medicare's hospital insurance tax rate (HI tax)</t>
  </si>
  <si>
    <t>additional hospital insurance tax rate for high earners</t>
  </si>
  <si>
    <t>taxable percentage of self-employment income</t>
  </si>
  <si>
    <t>1040 Instructions, Earned Income Credit Section Step 2 Line 2</t>
  </si>
  <si>
    <t>Schedule R, Line 10 Boxes 1, 2, 4, or 7</t>
  </si>
  <si>
    <t>Schedule R, Line 10 Boxes 3, 5, 6 and Line 15 Boxes 1 or 2</t>
  </si>
  <si>
    <t>Schedule R, Line 15 Boxes 3, 4, 5, 6, or 7</t>
  </si>
  <si>
    <t xml:space="preserve">Schedule R, Line 17 </t>
  </si>
  <si>
    <t xml:space="preserve">Schedule R, Line 20 </t>
  </si>
  <si>
    <t>Schedule X, Income Cutoff 2</t>
  </si>
  <si>
    <t>Schedule X, Income Cutoff 3</t>
  </si>
  <si>
    <t>Schedule X, Income Cutoff 4</t>
  </si>
  <si>
    <t>Schedule X, Income Cutoff 5</t>
  </si>
  <si>
    <t>Schedule X, Income Cutoff 6</t>
  </si>
  <si>
    <t>Schedule Y1, Income Cutoff 2</t>
  </si>
  <si>
    <t>Schedule Y1, Income Cutoff 3</t>
  </si>
  <si>
    <t>Schedule Y1, Income Cutoff 4</t>
  </si>
  <si>
    <t>Schedule Y1, Income Cutoff 5</t>
  </si>
  <si>
    <t>Schedule Y1, Income Cutoff 6</t>
  </si>
  <si>
    <t>Schedule Z, Income Cutoff 2</t>
  </si>
  <si>
    <t>Schedule Z, Income Cutoff 3</t>
  </si>
  <si>
    <t>Schedule Z, Income Cutoff 4</t>
  </si>
  <si>
    <t>Schedule Z, Income Cutoff 5</t>
  </si>
  <si>
    <t>Schedule Z, Income Cutoff 6</t>
  </si>
  <si>
    <t>Schedule M1MA Instructions, Table for Line 8</t>
  </si>
  <si>
    <t>Schedule M1MA, Line 19</t>
  </si>
  <si>
    <t>Schedule M1MA, Line 10</t>
  </si>
  <si>
    <t>Tax Rates in Alabama Individual Income Tax FAQ from Alabama Tax website</t>
  </si>
  <si>
    <t xml:space="preserve">Federal EITC parameters from the Tax Policy Center </t>
  </si>
  <si>
    <t>19300 19800 20300 20800 21300 21800 22300 25000 25500 26000 26500 31300 31800 32300 32800 33300 60000 60500 61000 61500 62000 62500 63000 63500 64000 64500</t>
  </si>
  <si>
    <t>Form D-40 Instructions, p. 10</t>
  </si>
  <si>
    <t>MAXLCUT1</t>
  </si>
  <si>
    <t>MAXLCUT2</t>
  </si>
  <si>
    <t>LICAMT11</t>
  </si>
  <si>
    <t>LICAMT12</t>
  </si>
  <si>
    <t>LICAMT13</t>
  </si>
  <si>
    <t>LICAMT14</t>
  </si>
  <si>
    <t>LICAMT15</t>
  </si>
  <si>
    <t>LICUT11</t>
  </si>
  <si>
    <t>LICUT12</t>
  </si>
  <si>
    <t>LICUT13</t>
  </si>
  <si>
    <t>LICUT14</t>
  </si>
  <si>
    <t>25000 30000 35000 40000 45000 50000 10000000</t>
  </si>
  <si>
    <t>0.25 0.24 0.23 0.22 0.21 0.20 0.15</t>
  </si>
  <si>
    <t>LICUT21</t>
  </si>
  <si>
    <t>LICUT22</t>
  </si>
  <si>
    <t>LICUT23</t>
  </si>
  <si>
    <t>LICUT24</t>
  </si>
  <si>
    <t>LICUT25</t>
  </si>
  <si>
    <t>LICUT26</t>
  </si>
  <si>
    <t>LICAMT21</t>
  </si>
  <si>
    <t>LICAMT22</t>
  </si>
  <si>
    <t>LICAMT23</t>
  </si>
  <si>
    <t>LICAMT24</t>
  </si>
  <si>
    <t>LICAMT25</t>
  </si>
  <si>
    <t>LICAMT26</t>
  </si>
  <si>
    <t>LICAMT27</t>
  </si>
  <si>
    <t>amount of increased excise tax credit per exemption</t>
  </si>
  <si>
    <t>MAXCCPER</t>
  </si>
  <si>
    <t>Tax Forms to Download</t>
  </si>
  <si>
    <t>Aspects of State Income Tax Not Currently Captured</t>
  </si>
  <si>
    <t>http://www.tax.alaska.gov/programs/programs/index.aspx?10001</t>
  </si>
  <si>
    <t>http://otr.cfo.dc.gov/node/424492</t>
  </si>
  <si>
    <t>http://floridarevenue.com/dor/eservices/filepay.html</t>
  </si>
  <si>
    <t>http://tax.hawaii.gov/forms/a1_b1_1income/</t>
  </si>
  <si>
    <t>http://www.in.gov/dor/3489.htm</t>
  </si>
  <si>
    <t>https://tax.iowa.gov/</t>
  </si>
  <si>
    <t>http://www.ksrevenue.org/forms-perstax.html</t>
  </si>
  <si>
    <t>http://revenue.ky.gov/Individual/Individual-Income-Tax/Pages/default.aspx</t>
  </si>
  <si>
    <t>http://www.state.me.us/revenue/incomeestate/1040/1040.html</t>
  </si>
  <si>
    <t xml:space="preserve">http://www.mass.gov/dor/individuals/
http://www.mass.gov/dor/forms/personal-income/
</t>
  </si>
  <si>
    <t>http://www.revenue.state.mn.us/Pages/default.aspx</t>
  </si>
  <si>
    <t>http://www.dor.ms.gov/Pages/default.aspx</t>
  </si>
  <si>
    <t>http://dor.mo.gov/personal/individual/</t>
  </si>
  <si>
    <t>http://revenue.mt.gov/home/forms</t>
  </si>
  <si>
    <t>https://tax.nv.gov/FAQs/Information_About_Nevadas_Taxes_and_The_Department/</t>
  </si>
  <si>
    <t>http://www.revenue.nh.gov/forms/interest-dividends.htm</t>
  </si>
  <si>
    <t>http://www.state.nj.us/treasury/taxation/</t>
  </si>
  <si>
    <t>http://tax.newmexico.gov/Individuals/personal-income-tax-forms.aspx</t>
  </si>
  <si>
    <t>https://www.tax.ny.gov/forms/income_cur_forms.htm</t>
  </si>
  <si>
    <t>http://www.tax.ohio.gov/Individual.aspx</t>
  </si>
  <si>
    <t>http://www.oregon.gov/DOR/programs/individuals/Pages/default.aspx</t>
  </si>
  <si>
    <t>http://www.revenue.pa.gov/Pages/default.aspx</t>
  </si>
  <si>
    <t>http://www.tax.ri.gov/</t>
  </si>
  <si>
    <t>https://dor.sc.gov/</t>
  </si>
  <si>
    <t>http://dor.sd.gov/Taxes/Business_Taxes/</t>
  </si>
  <si>
    <t>http://www.tn.gov/revenue/section/tax-resources</t>
  </si>
  <si>
    <t>https://comptroller.texas.gov/taxes/</t>
  </si>
  <si>
    <t>http://tax.utah.gov/forms-pubs/</t>
  </si>
  <si>
    <t>http://tax.vermont.gov/</t>
  </si>
  <si>
    <t>http://tax.wv.gov/Individuals/Pages/Individuals.aspx</t>
  </si>
  <si>
    <t>https://www.revenue.wi.gov/Pages/HTML/formpub.aspx</t>
  </si>
  <si>
    <t>http://revenue.wyo.gov/</t>
  </si>
  <si>
    <t>N/A</t>
  </si>
  <si>
    <t>MEDEXCUT</t>
  </si>
  <si>
    <t>MEDEXAMT</t>
  </si>
  <si>
    <t>MEDCRAMT</t>
  </si>
  <si>
    <t>Form IT-40
Form IT-40 Booklet
Form IT-2440
Schedule CT-40</t>
  </si>
  <si>
    <t>Form 1
Form 1 Instructions</t>
  </si>
  <si>
    <t>Individual Income Tax Return</t>
  </si>
  <si>
    <t>Form IT-140, Line 6</t>
  </si>
  <si>
    <t>Form IA 2440, Line 2a</t>
  </si>
  <si>
    <t>Form IA 2440, Line 4b</t>
  </si>
  <si>
    <t>https://www.tax.virginia.gov/forms</t>
  </si>
  <si>
    <t>personal exemption amount for joint and head of household filers</t>
  </si>
  <si>
    <t>Form 40, Line 1</t>
  </si>
  <si>
    <t>Form 40, Line 2 and 4</t>
  </si>
  <si>
    <t>In Iowa, it is more adventageous for married couples to file separately. I think this accounts for most of the difference between our tax model and the Bakija tax model / aggregate tax targets. Do we want to consider coding married filing separately for certain states?</t>
  </si>
  <si>
    <t>COAMTRAT</t>
  </si>
  <si>
    <t>NOTXINCR</t>
  </si>
  <si>
    <t>Standard Deduction Worksheet</t>
  </si>
  <si>
    <t>VARAT</t>
  </si>
  <si>
    <t>0.10 0.20 0.30 0.40 0.50 0.55 0.60 0.65 0.70 0.75 0.71 0.66 0.61 0.55 0.50 0.47 0.45 0.40 0.35 0.30 0.20 0.10 0.06 0.04</t>
  </si>
  <si>
    <t>0.08 0.18 0.28 0.38 0.48 0.53 0.58 0.63 0.68 0.73 0.69 0.64 0.59 0.53 0.48 0.45 0.43 0.38 0.33 0.28 0.18 0.08 0.06 0.04</t>
  </si>
  <si>
    <t>0.05 0.05 0.10 0.20 0.30 0.35 0.40 0.45 0.50 0.55 0.50 0.45 0.39 0.33 0.28 0.25 0.22 0.20 0.15 0.10 0.05 0.05 0.04 0.04</t>
  </si>
  <si>
    <t>0.05 0.15 0.25 0.35 0.45 0.50 0.55 0.60 0.65 0.70 0.66 0.61 0.56 0.50 0.45 0.42 0.40 0.35 0.30 0.25 0.15 0.05 0.04 0.04</t>
  </si>
  <si>
    <t>MEDCUT1</t>
  </si>
  <si>
    <t>MEDCUT2</t>
  </si>
  <si>
    <t>MEDAMT</t>
  </si>
  <si>
    <t>1800 1400 1000 0</t>
  </si>
  <si>
    <t>0 0.058 0.0675 0.0715</t>
  </si>
  <si>
    <t>Income Tax Rates, Rate Table</t>
  </si>
  <si>
    <t xml:space="preserve">Form 2441N, Line 9 </t>
  </si>
  <si>
    <t>Form IT-213, Line 13</t>
  </si>
  <si>
    <t>Form IT-213, Line 3</t>
  </si>
  <si>
    <t>Individual Income Tax Return, Line 4</t>
  </si>
  <si>
    <t>Individual Income Tax Return, Line 2</t>
  </si>
  <si>
    <t>Individual Income Tax Return, Affidavit for Exemption</t>
  </si>
  <si>
    <t>Form 1ES Instructions, Standard Deduction</t>
  </si>
  <si>
    <t>Form 40, Line 16</t>
  </si>
  <si>
    <t>2017 Value</t>
  </si>
  <si>
    <t>2017 Source</t>
  </si>
  <si>
    <t>Schedule X, Y1, and Z, Rate 1</t>
  </si>
  <si>
    <t>Schedule X, Y1, and Z, Rate 2</t>
  </si>
  <si>
    <t>Schedule X, Y1, and Z, Rate 3</t>
  </si>
  <si>
    <t>Schedule X, Y1, and Z, Rate 4</t>
  </si>
  <si>
    <t>Schedule X, Y1, and Z, Rate 5</t>
  </si>
  <si>
    <t>Schedule X, Y1, and Z, Rate 6</t>
  </si>
  <si>
    <t>Schedule X, Y1, and Z, Rate 7</t>
  </si>
  <si>
    <t>Alabama State Tax Parameters</t>
  </si>
  <si>
    <t>Arizona State Tax Parameters</t>
  </si>
  <si>
    <t>Arkansas State Tax Parameters</t>
  </si>
  <si>
    <t>California State Tax Parameters</t>
  </si>
  <si>
    <t>Colorado State Tax Parameters</t>
  </si>
  <si>
    <t>Connecticut State Tax Parameters</t>
  </si>
  <si>
    <t>Delaware State Tax Parameters</t>
  </si>
  <si>
    <t>DC State Tax Parameters</t>
  </si>
  <si>
    <t>Georgia State Tax Parameters</t>
  </si>
  <si>
    <t>Hawaii State Tax Parameters</t>
  </si>
  <si>
    <t>Idaho State Tax Parameters</t>
  </si>
  <si>
    <t>Illinois State Tax Parameters</t>
  </si>
  <si>
    <t>Indiana State Tax Parameters</t>
  </si>
  <si>
    <t>Iowa State Tax Parameters</t>
  </si>
  <si>
    <t>Kansas State Tax Parameters</t>
  </si>
  <si>
    <t>Kentucky State Tax Parameters</t>
  </si>
  <si>
    <t>Louisiana State Tax Parameters</t>
  </si>
  <si>
    <t>Maine State Tax Parameters</t>
  </si>
  <si>
    <t>Maryland State Tax Parameters</t>
  </si>
  <si>
    <t>Massachusetts State Tax Parameters</t>
  </si>
  <si>
    <t>Michigan State Tax Parameters</t>
  </si>
  <si>
    <t>Minnesota State Tax Parameters</t>
  </si>
  <si>
    <t>Mississippi State Tax Parameters</t>
  </si>
  <si>
    <t>Missouri State Tax Parameters</t>
  </si>
  <si>
    <t>Montana State Tax Parameters</t>
  </si>
  <si>
    <t>Nebraska State Tax Parameters</t>
  </si>
  <si>
    <t>New Hampshire State Tax Parameters</t>
  </si>
  <si>
    <t>New Jersey State Tax Parameters</t>
  </si>
  <si>
    <t>New Mexico Tax Parameters</t>
  </si>
  <si>
    <t>New York State Tax Parameters</t>
  </si>
  <si>
    <t>North Carolina State Tax Parameters</t>
  </si>
  <si>
    <t>North Dakota State Tax Parameters</t>
  </si>
  <si>
    <t>Ohio State Tax Parameters</t>
  </si>
  <si>
    <t>Oklahoma State Tax Parameters</t>
  </si>
  <si>
    <t>Oregon State Tax Parameters</t>
  </si>
  <si>
    <t>Pennsylvania State Tax Parameters</t>
  </si>
  <si>
    <t>Rhode Island State Tax Parameters</t>
  </si>
  <si>
    <t>South Carolina State Tax Parameters</t>
  </si>
  <si>
    <t>Tennessee State Tax Parameters</t>
  </si>
  <si>
    <t>Utah State Tax Parameters</t>
  </si>
  <si>
    <t>Vermont State Tax Parameters</t>
  </si>
  <si>
    <t>Virginia State Tax Parameters</t>
  </si>
  <si>
    <t>West Virginia State Tax Parameters</t>
  </si>
  <si>
    <t>Wisconsin State Tax Parameters</t>
  </si>
  <si>
    <t>Federal Tax Parameters</t>
  </si>
  <si>
    <t>Form K-40
Form K-40 Instructions
Schedule S</t>
  </si>
  <si>
    <t>https://dor.wa.gov/find-taxes-rates/income-tax</t>
  </si>
  <si>
    <t>EITTOP3</t>
  </si>
  <si>
    <t>EITCUT3</t>
  </si>
  <si>
    <t>AMTEXM1</t>
  </si>
  <si>
    <t>AMTEXM2</t>
  </si>
  <si>
    <t>AMTCUT11</t>
  </si>
  <si>
    <t>AMTCUT12</t>
  </si>
  <si>
    <t>AMTCUT21</t>
  </si>
  <si>
    <t>AMTCUT22</t>
  </si>
  <si>
    <t>MAXMIL65</t>
  </si>
  <si>
    <t>MXMILPN1</t>
  </si>
  <si>
    <t>MXMILPN2</t>
  </si>
  <si>
    <t>qualified dividends and capital gains rate under first threshold</t>
  </si>
  <si>
    <t>EXLIM1</t>
  </si>
  <si>
    <t>EXLIM2</t>
  </si>
  <si>
    <t>n/a</t>
  </si>
  <si>
    <t>AGIDENM1</t>
  </si>
  <si>
    <t>AGIDENM2</t>
  </si>
  <si>
    <t>AGIDENM4</t>
  </si>
  <si>
    <t>Individual Income Tax Return, Exemptions</t>
  </si>
  <si>
    <t>0 12000 25000 50000 10000000</t>
  </si>
  <si>
    <t>0 14400 30000 60000 10000000</t>
  </si>
  <si>
    <t>0 21600 45000 90000 10000000</t>
  </si>
  <si>
    <t>0 0.03078 0.03762 0.03819 0.03876</t>
  </si>
  <si>
    <t>FED146</t>
  </si>
  <si>
    <t>Civil Service Retirement (assumption)</t>
  </si>
  <si>
    <t>FED147</t>
  </si>
  <si>
    <t>FED148</t>
  </si>
  <si>
    <t>MILPCT</t>
  </si>
  <si>
    <t>ELDCUT</t>
  </si>
  <si>
    <t>RIRETCT1</t>
  </si>
  <si>
    <t>RIRETCT2</t>
  </si>
  <si>
    <t>RIRETAMT</t>
  </si>
  <si>
    <t>RISSCT1</t>
  </si>
  <si>
    <t>RISSCT2</t>
  </si>
  <si>
    <t>LAPEX1</t>
  </si>
  <si>
    <t>LAPEX2</t>
  </si>
  <si>
    <t>LAADDEX</t>
  </si>
  <si>
    <t>personal exemption amount for single and head of household filers</t>
  </si>
  <si>
    <t>additional exemption amount for dependents</t>
  </si>
  <si>
    <t>MAXCCRED</t>
  </si>
  <si>
    <t>CCINCPCT</t>
  </si>
  <si>
    <t>CCCAMTMX</t>
  </si>
  <si>
    <t>90 75 65 60 60 50 40 20</t>
  </si>
  <si>
    <t>NYHCR2IN</t>
  </si>
  <si>
    <t>15 15 15 15 10 10 5 5</t>
  </si>
  <si>
    <t>ORPOVC</t>
  </si>
  <si>
    <t>ORRATCUT</t>
  </si>
  <si>
    <t>ORWFCKD4</t>
  </si>
  <si>
    <t>ORWFCKD3</t>
  </si>
  <si>
    <t>ORWFCKD2</t>
  </si>
  <si>
    <t>ORWFCKD1</t>
  </si>
  <si>
    <t>ORMAXERN</t>
  </si>
  <si>
    <t>0 10 20 30 40 50 60 70 80 90 110 120 130 140 150 160 200 210 220 230 240 250 260 280</t>
  </si>
  <si>
    <t>MSSEDED</t>
  </si>
  <si>
    <t>percentage of self-employment tax that is deductible from income</t>
  </si>
  <si>
    <t>OKSLIM1</t>
  </si>
  <si>
    <t>OKSLIM2</t>
  </si>
  <si>
    <t>OKSALAMT</t>
  </si>
  <si>
    <t>SCRDLIM1</t>
  </si>
  <si>
    <t>SCRDLIM2</t>
  </si>
  <si>
    <t>SCRDLIM4</t>
  </si>
  <si>
    <t>SCRDCUT1</t>
  </si>
  <si>
    <t>SCRDCUT2</t>
  </si>
  <si>
    <t>SCRDCUT4</t>
  </si>
  <si>
    <t>SCRAMT11</t>
  </si>
  <si>
    <t>SCRAMT21</t>
  </si>
  <si>
    <t>SCRAMT22</t>
  </si>
  <si>
    <t>SCRAMT23</t>
  </si>
  <si>
    <t>SCRAMT41</t>
  </si>
  <si>
    <t>SCRAMT42</t>
  </si>
  <si>
    <t>SCRAMT43</t>
  </si>
  <si>
    <t>SSAGICUT</t>
  </si>
  <si>
    <t>CTTCINCR</t>
  </si>
  <si>
    <t>2018 Value</t>
  </si>
  <si>
    <t>2018 Source</t>
  </si>
  <si>
    <t>FED150</t>
  </si>
  <si>
    <t>https://www.dfa.arkansas.gov/income-tax/individual-income-tax/forms/</t>
  </si>
  <si>
    <t>1.100 1.099 1.098 1.097 1.095 1.094 1.093 1.091 1.090 1.089 1.087 1.086 1.085 1.083 1.082 1.081 1.079 1.078 1.077 1.075 1.074 1.073 1.071 1.070 1.069 1.067 1.066 1.065 1.063 1.062 1.061 1.059 1.058 1.057 1.055 1.054 1.053 1.051 1.050 1.049 1.047 1.046 1.045 1.043 1.042 1.041 1.039 1.038 1.037 1.035 1.034 1.033 1.031 1.030 1.029 1.027 1.026 1.025 1.023 1.022 1.021 1.019 1.018 1.017 1.015 1.014 1.013 1.011 1.010 1.009 1.007 1.006 1.005 1.003 1.002 1.001 1.00 1.162 1.150 1.137 1.125 1.112 1.099 1.088 1.075 1.062 1.050 1.037 1.025 1.013 1.000 0.987 0.975 0.963 0.950 0.938 0.925 0.912 0.901 0.888 0.875 0.863 0.927 0.913 0.900 0.886 0.872 0.859 0.845 0.831 0.819 0.805 0.791 0.778 0.764 0.750 0.737 0.723 0.709 0.696 0.682 0.668 0.656 0.642 0.628 0.615 0.601 1.070 1.047 1.022 0.996 0.973 0.947 0.922 0.899 0.873 0.848 0.824 0.799 0.773 0.750 0.724 0.699 0.676 0.650 0.625 0.601 0.576 0.550 0.527 0.502 0.476 0.600 0.200</t>
  </si>
  <si>
    <t>Form NJ-1040, Line 6</t>
  </si>
  <si>
    <t>Form NJ-1040, Lines 10 - 11</t>
  </si>
  <si>
    <t>0.0 0.014 0.0175 0.035 0.05525 0.0637 0.0897 0.1075</t>
  </si>
  <si>
    <t>0.0 0.014 0.0175 0.0245 0.035 0.05525 0.0637 0.0897 0.1075</t>
  </si>
  <si>
    <t>IDCTC</t>
  </si>
  <si>
    <t>NJCCLIM</t>
  </si>
  <si>
    <t>NJCCCUT</t>
  </si>
  <si>
    <t>NJCCRAT</t>
  </si>
  <si>
    <t>0.5 0.4 0.3 0.2 0.1 0</t>
  </si>
  <si>
    <t>Form 6251, Part II Line 7, Part III Line 18, and Part III Line 39</t>
  </si>
  <si>
    <t>Form 6251, Part II Line 7</t>
  </si>
  <si>
    <t>FED151</t>
  </si>
  <si>
    <t>FED152</t>
  </si>
  <si>
    <t>FED153</t>
  </si>
  <si>
    <t>Form 1040 Schedule A, Line 5e</t>
  </si>
  <si>
    <t>FED154</t>
  </si>
  <si>
    <t>FED155</t>
  </si>
  <si>
    <t>FED156</t>
  </si>
  <si>
    <t>Form 6251, Part III Line 31</t>
  </si>
  <si>
    <t>Form 6251, Part III Line 34</t>
  </si>
  <si>
    <t>Form 6251, Part III Line 37</t>
  </si>
  <si>
    <t>0.0 0.0 0.031 0.0525 0.057</t>
  </si>
  <si>
    <t>0 2500 15000 30000 10000000</t>
  </si>
  <si>
    <t>0 5000 30000 60000 10000000</t>
  </si>
  <si>
    <t>ARMOOPPCT</t>
  </si>
  <si>
    <t>Form AR3, Line 3</t>
  </si>
  <si>
    <t>HIITMLIM</t>
  </si>
  <si>
    <t>HIITMPCT1</t>
  </si>
  <si>
    <t>HIITMPCT2</t>
  </si>
  <si>
    <t>MNMOOPPCT</t>
  </si>
  <si>
    <t>MNITMLIM</t>
  </si>
  <si>
    <t>MNITMPCT1</t>
  </si>
  <si>
    <t>MNITMPCT2</t>
  </si>
  <si>
    <t>Schedule M1SA, Line 3</t>
  </si>
  <si>
    <t>NYMOOPPCT</t>
  </si>
  <si>
    <t>NYITMLIM</t>
  </si>
  <si>
    <t>NYITMLIM1</t>
  </si>
  <si>
    <t>NYITMLIM2</t>
  </si>
  <si>
    <t>NYITMLIM4</t>
  </si>
  <si>
    <t>NYITMPCT1</t>
  </si>
  <si>
    <t>NYITMPCT2</t>
  </si>
  <si>
    <t>Form IT-196, Line 3</t>
  </si>
  <si>
    <t>Form IT-196, Line 39</t>
  </si>
  <si>
    <t>OKITMLIM</t>
  </si>
  <si>
    <t>FEDCCCRED</t>
  </si>
  <si>
    <t>3000 6000 7500 8500 9000</t>
  </si>
  <si>
    <t>Form IT-216, Line 5</t>
  </si>
  <si>
    <t>15000 17000 19000 21000 23000 25000 27000 29000 31000 33000 35000 37000 39000 41000 43000 10000000</t>
  </si>
  <si>
    <t>FEDCCPCT</t>
  </si>
  <si>
    <t>FEDCCCUT</t>
  </si>
  <si>
    <t>Form 216 Instructions, Line 10</t>
  </si>
  <si>
    <t>CCCMAX1</t>
  </si>
  <si>
    <t>CCCMAX2</t>
  </si>
  <si>
    <t>CT-1040
CT-1040 Booklet</t>
  </si>
  <si>
    <t>Form IA 1040
Form IA 1040 Expanded Instructions
Form IA 2440
Form IA 104
Schedule A
Tax rates</t>
  </si>
  <si>
    <t>Form IT-540
Form IT-540 Instructions
Form IT-540 Tax Table
Individual income tax rates</t>
  </si>
  <si>
    <t>Income tax rates
Form 2
Form 2 Booklet
Form 2441-M</t>
  </si>
  <si>
    <t>Form DP-10
Form DP-10 Instructions</t>
  </si>
  <si>
    <t>Form IT-196
Form IT-196 Instructions
Form IT-201
Form IT-201 Instructions
Form IT-213
Form IT-213 Instructions
Form IT-215
Form IT-215 Instructions
Form IT-216
Form IT-216 Instructions
Form IT-221
Form IT-221 Instructions</t>
  </si>
  <si>
    <t>Form 760
Form 760 Instructions
Schedule A
Schedule ADJ</t>
  </si>
  <si>
    <t>https://www2.illinois.gov/rev/forms/incometax/Pages/currentyear/individual.aspx</t>
  </si>
  <si>
    <t xml:space="preserve">http://taxes.marylandtaxes.com/Individual_Taxes/General_Information/Individual_Tax_Forms_and_Instructions/Income_Tax_Forms/
</t>
  </si>
  <si>
    <t>Form 540
Form 540 Instructions
Form 540 Booklet
Form 3506
Form 3506 Instructions
Form 3514
Form 3514 Instructions
Schedule CA
Schedule CA Instructions
Schedule P
Schedule P Instructions
Form 1040 Instructions (federal)
Federal EITC parameters from the Tax Policy Center</t>
  </si>
  <si>
    <t>Form D-40 Booklet
Form D-2440</t>
  </si>
  <si>
    <t>Individual Income Tax Booklet</t>
  </si>
  <si>
    <t>Form 500
IT-511 Booklet</t>
  </si>
  <si>
    <t>Form IL-1040
Form IL-1040 Instructions
Schedule ICR
Schedule ICR Instructions
Schedule IL-EIC
Schedule IL-EIC Instructions</t>
  </si>
  <si>
    <t>Maryland Resident Instruction Booklet
Form 502
Form 502CR</t>
  </si>
  <si>
    <t>Form MI-1040
Form MI-1040 Instructions
Schedule 1 Instructions</t>
  </si>
  <si>
    <t>Individual Income Tax Booklet
Tax Calculation Schedule
Form 2441N</t>
  </si>
  <si>
    <t>Form NJ-1040
Form NJ-1040 Instructions</t>
  </si>
  <si>
    <t>Form PIT-1
Form PIT-1 Instructions
Form PIT-ADJ
Form PIT-ADJ Instructions
Form PIT-RC
Form PIT-RC Instructions</t>
  </si>
  <si>
    <t>Form D-400
Form D-400 Instructions
Form D-400 Schedule S
Form D-400TC
Tax Law Changes</t>
  </si>
  <si>
    <t>Form PA-40
Form PA-40IN
Form PA-40SP</t>
  </si>
  <si>
    <t>Form IT-140
Form IT-140 Booklet</t>
  </si>
  <si>
    <t>0 25000 50000 100001</t>
  </si>
  <si>
    <t>0 50000 100000 200001</t>
  </si>
  <si>
    <t>MARMIN2</t>
  </si>
  <si>
    <t>first income cutoff to change rows in the marriage credit table</t>
  </si>
  <si>
    <t>MARINC2</t>
  </si>
  <si>
    <t>NUMCOL</t>
  </si>
  <si>
    <t>number of columns in the marriage credit table</t>
  </si>
  <si>
    <t>EMPWSAL1</t>
  </si>
  <si>
    <t>EMPWSAL5</t>
  </si>
  <si>
    <t>EMPWSCL5</t>
  </si>
  <si>
    <t>EMPWSCL6</t>
  </si>
  <si>
    <t>FED157</t>
  </si>
  <si>
    <t>EXECUT1</t>
  </si>
  <si>
    <t>EXECUT2</t>
  </si>
  <si>
    <t>EXECUT4</t>
  </si>
  <si>
    <t>EXEDENM</t>
  </si>
  <si>
    <t>MEDEPEX</t>
  </si>
  <si>
    <t>MEDEPCT1</t>
  </si>
  <si>
    <t>MEDEPCT2</t>
  </si>
  <si>
    <t>MEDEPPCT</t>
  </si>
  <si>
    <t>Form 1040, Line 12</t>
  </si>
  <si>
    <t>0 0.0335 0.066 0.076 0.0875</t>
  </si>
  <si>
    <t>STDADD</t>
  </si>
  <si>
    <t>SSEXLIM11</t>
  </si>
  <si>
    <t>SSEXLIM12</t>
  </si>
  <si>
    <t>SSEXLIM21</t>
  </si>
  <si>
    <t>SSEXLIM22</t>
  </si>
  <si>
    <t>CHRTYPCT</t>
  </si>
  <si>
    <t>CHRTYMAX</t>
  </si>
  <si>
    <t>standard deduction for joint filers</t>
  </si>
  <si>
    <t>Form IN-111, Line 13</t>
  </si>
  <si>
    <t>maximum charitable contribution deduction</t>
  </si>
  <si>
    <t>DISAGI1</t>
  </si>
  <si>
    <t>DISAGI2</t>
  </si>
  <si>
    <t>maximum AGI to claim disability income exclusion for joint filers (if both spouses are eligible)</t>
  </si>
  <si>
    <t>Schedule 2440W, Line 5b</t>
  </si>
  <si>
    <t>CHLDCRD3</t>
  </si>
  <si>
    <t>CHLDCRD4</t>
  </si>
  <si>
    <t>CHLDCRD5</t>
  </si>
  <si>
    <t>CHLDC13</t>
  </si>
  <si>
    <t>CHLDC14</t>
  </si>
  <si>
    <t>CHLDC15</t>
  </si>
  <si>
    <t>CHLDC23</t>
  </si>
  <si>
    <t>CHLDC24</t>
  </si>
  <si>
    <t>CHLDC25</t>
  </si>
  <si>
    <t>CHLDC43</t>
  </si>
  <si>
    <t>CHLDC44</t>
  </si>
  <si>
    <t>CHLDC45</t>
  </si>
  <si>
    <t>Individual Income Tax Packet, p. 3</t>
  </si>
  <si>
    <t>VADISMAX</t>
  </si>
  <si>
    <t>maximum disability income subtraction</t>
  </si>
  <si>
    <t>Federal</t>
  </si>
  <si>
    <t>DC65STD1</t>
  </si>
  <si>
    <t>DC65STD2</t>
  </si>
  <si>
    <t>DCITMCUT</t>
  </si>
  <si>
    <t>DCITMPCT</t>
  </si>
  <si>
    <t>MAXITMZ</t>
  </si>
  <si>
    <t>Schedule 2, Line 5</t>
  </si>
  <si>
    <t>NCRLINMX</t>
  </si>
  <si>
    <t>maximum deduction of interest and real estate taxes</t>
  </si>
  <si>
    <t>TXRCPMD1</t>
  </si>
  <si>
    <t>TXRCPMD2</t>
  </si>
  <si>
    <t>TXRCPMD4</t>
  </si>
  <si>
    <t>TXRCPED1</t>
  </si>
  <si>
    <t>TXRCPED2</t>
  </si>
  <si>
    <t>TXRCPED4</t>
  </si>
  <si>
    <t>TXRCPSD1</t>
  </si>
  <si>
    <t>TXRCPSD2</t>
  </si>
  <si>
    <t>TXRCPSD4</t>
  </si>
  <si>
    <t>TXRCPML1</t>
  </si>
  <si>
    <t>TXRCPML2</t>
  </si>
  <si>
    <t>TXRCPML4</t>
  </si>
  <si>
    <t>FED160</t>
  </si>
  <si>
    <t>FED161</t>
  </si>
  <si>
    <t>Form 2441, Part II, line 3</t>
  </si>
  <si>
    <t>Form 2441, Part II, line 8</t>
  </si>
  <si>
    <t>15000 17000 19000 21000 23000 25000 27000 29000 31000 33000 35000 37000 39000 41000 43000</t>
  </si>
  <si>
    <t>.35 .34 .33 .32 .31 .30 .29 .28 .27 .26 .25 .24 .23 .22 .21 .20</t>
  </si>
  <si>
    <t>2019 Value</t>
  </si>
  <si>
    <t>2019 Source</t>
  </si>
  <si>
    <t>EITC Parameters (https://www.taxpolicycenter.org/statistics/eitc-parameters)</t>
  </si>
  <si>
    <t xml:space="preserve">EITC Parameters (https://www.taxpolicycenter.org/statistics/eitc-parameters), married value increase in footnotes </t>
  </si>
  <si>
    <t>Form 8995, Qualified Business Income Deduction - Simplified Computation Lines 5, 9, and 14</t>
  </si>
  <si>
    <t>Schedule 8812, Part I Line 7</t>
  </si>
  <si>
    <t>ALPEXAMT1</t>
  </si>
  <si>
    <t>ALPEXAMT2</t>
  </si>
  <si>
    <t>ALPEXAMT3</t>
  </si>
  <si>
    <t>ALEXRET1</t>
  </si>
  <si>
    <t>ALEXRET2</t>
  </si>
  <si>
    <t>AZDCCUT</t>
  </si>
  <si>
    <t>AZDCMAX2</t>
  </si>
  <si>
    <t>AZDCMAX1</t>
  </si>
  <si>
    <t>AZDCRAMT1</t>
  </si>
  <si>
    <t>AZDCRAMT2</t>
  </si>
  <si>
    <t>AZDCRATE</t>
  </si>
  <si>
    <t>1000 2000 3000 4000 5000 6000 7000 8000 9000 10000 11000 12000 13000 14000 15000 16000 17000 18000 19000 10000000</t>
  </si>
  <si>
    <t>0.95 0.90 0.85 0.80 0.75 0.70 0.65 0.60 0.55 0.50 0.45 0.40 0.35 0.30 0.25 0.20 0.15 0.10 0.05 0</t>
  </si>
  <si>
    <t>AZDEPAMT65</t>
  </si>
  <si>
    <t>AZDEPAMTBL</t>
  </si>
  <si>
    <t>AZSTDDED1</t>
  </si>
  <si>
    <t>AZSTDDED2</t>
  </si>
  <si>
    <t>AZSTDDED4</t>
  </si>
  <si>
    <t>AZFCRCUT11</t>
  </si>
  <si>
    <t>AZFCRCUT21</t>
  </si>
  <si>
    <t>AZFCRCUT22</t>
  </si>
  <si>
    <t>AZFCRCUT23</t>
  </si>
  <si>
    <t>AZFCRCUT24</t>
  </si>
  <si>
    <t>AZFCRCUT31</t>
  </si>
  <si>
    <t>AZFCRCUT32</t>
  </si>
  <si>
    <t>AZFCRCUT33</t>
  </si>
  <si>
    <t>AZFCRCUT34</t>
  </si>
  <si>
    <t>AZFCRCUT35</t>
  </si>
  <si>
    <t>AZFCMAX1</t>
  </si>
  <si>
    <t>AZFCMAX2</t>
  </si>
  <si>
    <t>AZEXCCUT1</t>
  </si>
  <si>
    <t>AZEXCCUT2</t>
  </si>
  <si>
    <t>AZEXCAMT</t>
  </si>
  <si>
    <t>AZEXCMAX</t>
  </si>
  <si>
    <t>AZPENEXC</t>
  </si>
  <si>
    <t>AZPENMIL</t>
  </si>
  <si>
    <t>amount of uniformed service pension income that can be excluded from taxable income</t>
  </si>
  <si>
    <t>Y</t>
  </si>
  <si>
    <t>N</t>
  </si>
  <si>
    <t>AZCHRTY</t>
  </si>
  <si>
    <t>ALMEDRAT</t>
  </si>
  <si>
    <t>Schedule A, line 3</t>
  </si>
  <si>
    <t>credit for dependents with developmental disabilities</t>
  </si>
  <si>
    <t>ARPENEXAMT</t>
  </si>
  <si>
    <t>ARPCRDAMT</t>
  </si>
  <si>
    <t>ARSTDDED1</t>
  </si>
  <si>
    <t>ARSTDDED2</t>
  </si>
  <si>
    <t>ARCCRATE</t>
  </si>
  <si>
    <t>ARCHRTYLIM</t>
  </si>
  <si>
    <t>https://www.colorado.gov/pacific/tax/individual-income-forms</t>
  </si>
  <si>
    <t>COMIL</t>
  </si>
  <si>
    <t>COMAXPEN1</t>
  </si>
  <si>
    <t>COMAXPEN2</t>
  </si>
  <si>
    <t>COCHRTYADJ</t>
  </si>
  <si>
    <t>COCCCPCT1</t>
  </si>
  <si>
    <t>COCCCCUT1</t>
  </si>
  <si>
    <t>COLWINCPCT</t>
  </si>
  <si>
    <t>COLWINCCT1</t>
  </si>
  <si>
    <t>COLWINCCT2</t>
  </si>
  <si>
    <t>NYHIEARNLIM11</t>
  </si>
  <si>
    <t>NYHIEARNLIM12</t>
  </si>
  <si>
    <t>NYHIEARNLIM13</t>
  </si>
  <si>
    <t>NYHIEARNLIM21</t>
  </si>
  <si>
    <t>NYHIEARNLIM22</t>
  </si>
  <si>
    <t>NYHIEARNLIM23</t>
  </si>
  <si>
    <t>NYHIEARNLIM24</t>
  </si>
  <si>
    <t>NYHIEARNLIM41</t>
  </si>
  <si>
    <t>NYHIEARNLIM42</t>
  </si>
  <si>
    <t>NYHIEARNLIM43</t>
  </si>
  <si>
    <t>NYCITYCCC</t>
  </si>
  <si>
    <t>NYCITYCCCRAT</t>
  </si>
  <si>
    <t>DCDISEX</t>
  </si>
  <si>
    <t>DCDISLIM</t>
  </si>
  <si>
    <t>Form D-40 Instructions, Schedule I, Line 7a</t>
  </si>
  <si>
    <t>NYCHCR2IN</t>
  </si>
  <si>
    <t>30 25 15 10</t>
  </si>
  <si>
    <t>Can't identify people in military reserve for deduction.</t>
  </si>
  <si>
    <t>HIMOOPRAT</t>
  </si>
  <si>
    <t>FED162</t>
  </si>
  <si>
    <t>ALCHRTYLIM</t>
  </si>
  <si>
    <t>CTPENRAT</t>
  </si>
  <si>
    <t>CTPENLIM1</t>
  </si>
  <si>
    <t>CTPENLIM2</t>
  </si>
  <si>
    <t>federal AGI limit to deduct pension and annuity income for single and head of household filers</t>
  </si>
  <si>
    <t>MILPNADD</t>
  </si>
  <si>
    <t>Currently not tracking AGI limits for Indiana EIC as they are slightly different from federal AGI limit (also different for Indiana self-employed and clergy workers). County tax rates are weighted average for the whole state.</t>
  </si>
  <si>
    <t>MOOPDEDPCT</t>
  </si>
  <si>
    <t>ARELTAXPCT</t>
  </si>
  <si>
    <t>AINTDEDPCT</t>
  </si>
  <si>
    <t>percentage of federal qualified medical expense deduction</t>
  </si>
  <si>
    <t>percentage of federal qualified residential interest deduction</t>
  </si>
  <si>
    <t>AGSTDINC1</t>
  </si>
  <si>
    <t>AGSTDINC2</t>
  </si>
  <si>
    <t>AGSTDINC4</t>
  </si>
  <si>
    <t>ADDSTD1</t>
  </si>
  <si>
    <t>ADDSTD2</t>
  </si>
  <si>
    <t>Tax Rate Schedule, Standard Deduction</t>
  </si>
  <si>
    <t>Tax Rate Schedule, Additional Amount for Age and Blindness</t>
  </si>
  <si>
    <t>Schedule A, Worksheet for Dependent Exemption Tax Credit (Line 7 divided by Line 6)</t>
  </si>
  <si>
    <t>Cannot capture quality child care provider for double child care credit</t>
  </si>
  <si>
    <t xml:space="preserve">If the number of parameters in the latcut1 and latcut2 arrays changes, double check the SAS code. There is some hard coding that may need to change if the number of items in the arrays change. </t>
  </si>
  <si>
    <t>CCCCUT1</t>
  </si>
  <si>
    <t>CCCINC1</t>
  </si>
  <si>
    <t>CCCCUT2</t>
  </si>
  <si>
    <t>CCCINC2</t>
  </si>
  <si>
    <t>CCCLIM1</t>
  </si>
  <si>
    <t>CCCLIM2</t>
  </si>
  <si>
    <t>MDPOVICR</t>
  </si>
  <si>
    <t>CCCRATINC</t>
  </si>
  <si>
    <t>EICLOC</t>
  </si>
  <si>
    <t>States</t>
  </si>
  <si>
    <t>BLNDEX</t>
  </si>
  <si>
    <t>PENYEAR1</t>
  </si>
  <si>
    <t>PENYEAR2</t>
  </si>
  <si>
    <t>TAXYEAR</t>
  </si>
  <si>
    <t>Schedule M1SA, Line 26</t>
  </si>
  <si>
    <t>0.0 0.0535 0.0680 0.0785 0.0985</t>
  </si>
  <si>
    <t>MNSALTLIM</t>
  </si>
  <si>
    <t>Schedule M1SA, Line 8</t>
  </si>
  <si>
    <t>MNEXLIM1</t>
  </si>
  <si>
    <t>MNEXLIM2</t>
  </si>
  <si>
    <t>MNEXLIM4</t>
  </si>
  <si>
    <t>MNEXAMT</t>
  </si>
  <si>
    <t>MNEXMAX</t>
  </si>
  <si>
    <t>MNEXDIV</t>
  </si>
  <si>
    <t>MNEXPCT</t>
  </si>
  <si>
    <t>DISEXAMT1</t>
  </si>
  <si>
    <t>DISEXAMT2</t>
  </si>
  <si>
    <t>DISEXAMT3</t>
  </si>
  <si>
    <t>DISEXAMT4</t>
  </si>
  <si>
    <t>XTRABLND</t>
  </si>
  <si>
    <t>Cannot track qualifying charitable contribution credits.</t>
  </si>
  <si>
    <t>MSMOOPPCT</t>
  </si>
  <si>
    <t>MNCHRPCT</t>
  </si>
  <si>
    <t>MNCHRLIM</t>
  </si>
  <si>
    <t>MOFEDCUT</t>
  </si>
  <si>
    <t>MOFEDPCT</t>
  </si>
  <si>
    <t>25000 50000 100000 125000 10000000</t>
  </si>
  <si>
    <t>0.35 0.25 0.15 0.05 0.0</t>
  </si>
  <si>
    <t>MTMAXFTAX1</t>
  </si>
  <si>
    <t>MTMAXFTAX2</t>
  </si>
  <si>
    <t>Doesn't model military retirement benefits exclusion as the model might overestimate the number of people eligible since one could retire with full pension as early as 37 and one must file for the exclusion within 2 year of retirement.</t>
  </si>
  <si>
    <t>CCCSTEP</t>
  </si>
  <si>
    <t>We do not track individual mandate penalty due to poor matching of gaps in health insurance.</t>
  </si>
  <si>
    <t>We don't model the state's property tax deduction, because while we could model the deduction for homeowners the state also allows renters to deduct a certain percentage of their rent (which we cannot model). We decided not to model at all to prevent inaccurate distributional effects. 
State also has an additional exemption for veterans, but we don't have information on the CPS about veteran status.
We do not track individual mandate penalty due to poor matching of gaps in health insurance.</t>
  </si>
  <si>
    <t>Form NJ-1040, Line 9</t>
  </si>
  <si>
    <t>NJVETEX</t>
  </si>
  <si>
    <t>NJMOOPRAT</t>
  </si>
  <si>
    <t>DEPDEDAMT</t>
  </si>
  <si>
    <t>NMCAPGLIM</t>
  </si>
  <si>
    <t>NMCAPGPCT</t>
  </si>
  <si>
    <t>maximum net capital gains allowed for deduction</t>
  </si>
  <si>
    <t>0.25 0.15 0.10</t>
  </si>
  <si>
    <t>MOOPDEDRAT</t>
  </si>
  <si>
    <t>MOOPDEDCUT4</t>
  </si>
  <si>
    <t>MOOPDEDCUT2</t>
  </si>
  <si>
    <t>MOOPDEDCUT1</t>
  </si>
  <si>
    <t>15000 35000 10000000</t>
  </si>
  <si>
    <t>30000 70000 10000000</t>
  </si>
  <si>
    <t>20000 50000 10000000</t>
  </si>
  <si>
    <t>NCMOOPRAT</t>
  </si>
  <si>
    <t>500 1500 3000 5000 8000 10000000</t>
  </si>
  <si>
    <t>OHBUSMAX</t>
  </si>
  <si>
    <t>OHBUSRAT</t>
  </si>
  <si>
    <t>HIITMST1</t>
  </si>
  <si>
    <t>HIITMST2</t>
  </si>
  <si>
    <t>HIITMST4</t>
  </si>
  <si>
    <t>REBCNT</t>
  </si>
  <si>
    <t>LIM2ECR</t>
  </si>
  <si>
    <t>earned income limit for two wage earner credit</t>
  </si>
  <si>
    <t>Individual Income Tax Return, Exemptions, Pg 4</t>
  </si>
  <si>
    <t>YCTCCUT</t>
  </si>
  <si>
    <t>YCTCAMT</t>
  </si>
  <si>
    <t>CAMOOPRAT</t>
  </si>
  <si>
    <t>Schedule CA, Part II, Line 3</t>
  </si>
  <si>
    <t>CACHRTY</t>
  </si>
  <si>
    <t>CAITMPCT1</t>
  </si>
  <si>
    <t>CAITMPCT2</t>
  </si>
  <si>
    <t>AMTMOOPRAT</t>
  </si>
  <si>
    <t>Form 540 Schedule P, Line 2</t>
  </si>
  <si>
    <t>AMTEXMPCT1</t>
  </si>
  <si>
    <t>AMTEXMPCT2</t>
  </si>
  <si>
    <t>Form 540 Schedule P, Line 24</t>
  </si>
  <si>
    <t>EXMPCT</t>
  </si>
  <si>
    <t>EXMDIV</t>
  </si>
  <si>
    <t>YCTCPCT</t>
  </si>
  <si>
    <t>Form IN-111, Line 5e</t>
  </si>
  <si>
    <t>VTCAPEAMT</t>
  </si>
  <si>
    <t>additional exemption amount for persons aged 65 and over or blind</t>
  </si>
  <si>
    <t>VAMOOPRAT</t>
  </si>
  <si>
    <t>Schedule A, Line 3</t>
  </si>
  <si>
    <t>VAITMLIM1</t>
  </si>
  <si>
    <t>Schedule A, Limited Itemized Deduction Worksheet, Line 6</t>
  </si>
  <si>
    <t>VAITMLIM2</t>
  </si>
  <si>
    <t>VAITMPCT1</t>
  </si>
  <si>
    <t>VAITMPCT2</t>
  </si>
  <si>
    <t>Form 760, Line 9</t>
  </si>
  <si>
    <t>VANOTAX1</t>
  </si>
  <si>
    <t>VANOTAX2</t>
  </si>
  <si>
    <t>MINEXAMT</t>
  </si>
  <si>
    <t>minimum exemption amount (if claiming no exemptions)</t>
  </si>
  <si>
    <t>0.750 0.735 0.705 0.675 0.645 0.615 0.585 0.555 0.525 0.495 0.465 0.435 0.405 0.375 0.345 0.315 0.285 0.255 0.225 0.195 0.165 0.135 0.105 0.075 0.045 0.015 0</t>
  </si>
  <si>
    <t>25000 25200 25400 25600 25800 26000 26200 26400 26600 26800 27000 27200 27400 27600 27800 28000 28200 28400 28600 28800 29000 29200 29400 29600 29800 30000 10000000</t>
  </si>
  <si>
    <t>FICA rates (https://www.ssa.gov/OACT/COLA/cbb.html#Series)</t>
  </si>
  <si>
    <t>2020 Value</t>
  </si>
  <si>
    <t>2020 Source</t>
  </si>
  <si>
    <t>Form 40 Instructions, p. 10, Line 14</t>
  </si>
  <si>
    <t>Form 140 Booklet
Form 140 Schedule A
Form 140 Schedule A Instructions
Form 321
Form 321 Instructions
Tax Conformity FAQ</t>
  </si>
  <si>
    <t>Form 40
Form 40 Booklet
Schedule ABCD
Tax Rates in Alabama FAQ</t>
  </si>
  <si>
    <t xml:space="preserve">https://www.ftb.ca.gov/
</t>
  </si>
  <si>
    <t>Must request instructions forms through email</t>
  </si>
  <si>
    <t>COLWINCCUT</t>
  </si>
  <si>
    <t>https://portal.ct.gov/DRS/DRS-Forms/Current-Year-Forms/Individual-Income-Tax-Forms</t>
  </si>
  <si>
    <t>Unable to capture credits for various contributions, non-dependent exemptions. Not tracking reduced AZ charitable contributions since not tracking federal</t>
  </si>
  <si>
    <t>0.0 0.01 0.02 0.03 0.04 0.05 0.0575</t>
  </si>
  <si>
    <t>Form N11
Form N11 Instructions
Schedule X
Form N-311
Form CR Instructions</t>
  </si>
  <si>
    <t>First-time home buyer deduction is significant but cannot be captured from ASEC</t>
  </si>
  <si>
    <t>EICPCTNOKID</t>
  </si>
  <si>
    <t>EITC Worksheet, Line 2</t>
  </si>
  <si>
    <t>EITC Worksheet, Line 3</t>
  </si>
  <si>
    <t>https://www.michigan.gov/taxes/0,4676,7-238-44143---,00.html</t>
  </si>
  <si>
    <t>tier 1 pension recipients, birth year before</t>
  </si>
  <si>
    <t>tier 2 pension recipients, birth year before</t>
  </si>
  <si>
    <t>0 20000 35000 40000 75000 500000 1000000 10000000</t>
  </si>
  <si>
    <t>0 20000 50000 70000 80000 150000 500000 1000000 10000000</t>
  </si>
  <si>
    <t>Form D-400 Schedule A, Standard Deduction Chart</t>
  </si>
  <si>
    <t>Schedule 511-D, Line 7 or 511 Packet p. 10, Line 10</t>
  </si>
  <si>
    <t>0.0 .0475 .0675 .0875 .099</t>
  </si>
  <si>
    <t>Schedule A, Limited Itemized Deduction Worksheet, Line 4</t>
  </si>
  <si>
    <t>Schedule A, Limited Itemized Deduction Worksheet, Line 8</t>
  </si>
  <si>
    <t>WVSSPCT</t>
  </si>
  <si>
    <t>WVSSLIM1</t>
  </si>
  <si>
    <t>WVSSLIM2</t>
  </si>
  <si>
    <t>WI Tax Rates</t>
  </si>
  <si>
    <t>Full UI exclusion under state law</t>
  </si>
  <si>
    <t>No exclusion</t>
  </si>
  <si>
    <t>Partial UI exclusion under state law</t>
  </si>
  <si>
    <t>Conforms to federal</t>
  </si>
  <si>
    <t>Full UI exclusion</t>
  </si>
  <si>
    <t>We don't model the state's military pay exclusion (which they enacted in tax year 2017) because it only applies to military pay received while serving overseas.
Maryland EIP is not captured as it uses 2019 tax return (available to those who qualify for EITC in 2019)</t>
  </si>
  <si>
    <t>Full UI exclusion for some filers, otherwise uses federal AGI.</t>
  </si>
  <si>
    <t>Limited UI exclusion for some filers.</t>
  </si>
  <si>
    <t xml:space="preserve">AMT income cutoff </t>
  </si>
  <si>
    <t>2021 Value</t>
  </si>
  <si>
    <t>2021 Source</t>
  </si>
  <si>
    <t>Removed for 2021</t>
  </si>
  <si>
    <t>Form AR3
Form AR1000F
Form AR1000F Instructions
Form AR2441
Form AR4684
Indexed tax brackets</t>
  </si>
  <si>
    <t>0 27 34 41 48 55 62 69 76 83 90 97 104 111 118 125 132 139 146 153 160 167 174 181 188 195 202 209</t>
  </si>
  <si>
    <t>Form AR 2441, Line 10</t>
  </si>
  <si>
    <t>Income Tax completely phased out in 2021</t>
  </si>
  <si>
    <t>EICRATE2</t>
  </si>
  <si>
    <t>https://revenue.delaware.gov/software-developer/tax-rate-changes/</t>
  </si>
  <si>
    <t>Homeowner and Renter property tax credit could be added if we have rent data. Does not model ELC, since "child development facility" expenses cannot be captured. Does not capture non-custodial parent EITC. We do not track individual mandate penalty due to poor matching of gaps in health insurance.</t>
  </si>
  <si>
    <t>Form 39R
Form 40
Form 40, 43, 39R, 39NR, and 44 Instructions
Individual income tax rate schedule</t>
  </si>
  <si>
    <t>Standard deduction of $300/$600 in charitable contribution not implemented. Charity is imputed from IRS SOI, and it only exists for itemizing households in SOI.
Individual Mandate not tracked; cannot accurate capture health insurance status/exemption.
OASDI tax deferral not tracked, since it's paid in following year
Non-taxable loans from retirement plans
For states that use same filing status as federal returns, we currently determine deduction type using federal status; should implement code to take standard or itemized deductions by sum of federal and state deductions.</t>
  </si>
  <si>
    <t>CCCDIM1</t>
  </si>
  <si>
    <t>CCCDIM2</t>
  </si>
  <si>
    <t>PENYEAR3</t>
  </si>
  <si>
    <t>tier 3 pension recipients, birth year before</t>
  </si>
  <si>
    <t>In 2018, Michigan added retirement benefits for some retirees who are not covered by Social Security, but we are not modeling this at this time. Cannot capture qualified benefits from deceased spouse.</t>
  </si>
  <si>
    <t>0.0 0.01 0.02 0.03 0.04 0.05 0.06 0.0675</t>
  </si>
  <si>
    <t>NESSPCT</t>
  </si>
  <si>
    <t>30000 60000 90000 120000 150000 10000000</t>
  </si>
  <si>
    <t>0 5500 11000 16000 210000 10000000</t>
  </si>
  <si>
    <t>0.0 0.017 0.032 0.047 0.049 0.059</t>
  </si>
  <si>
    <t>Schedule OR-WFHDC, Line 16</t>
  </si>
  <si>
    <t>Form IN-111, Line 12</t>
  </si>
  <si>
    <t>PENCUT3</t>
  </si>
  <si>
    <t>PENPCT11</t>
  </si>
  <si>
    <t>PENPCT12</t>
  </si>
  <si>
    <t>PENPCT21</t>
  </si>
  <si>
    <t>PENPCT22</t>
  </si>
  <si>
    <t>1000 1500 2500 7500 8000 9000 10000 11500 13000 14500 16500 18000 19500 21000 23000 24500 26000 27500 29500 31000 32500 34000 36000</t>
  </si>
  <si>
    <t>0 8000 16000 24000 315000 10000000</t>
  </si>
  <si>
    <t>Higher tax rates and brackets as AGI never exceed 5 million due to top-coding. New York city child credit not modeled cannot disentangle share of expenses spent on children under 4 in NYC, will not include in model</t>
  </si>
  <si>
    <t>Form ND-1
Form ND-1 Booklet</t>
  </si>
  <si>
    <t>https://www.ok.gov/tax/Forms_&amp;_Publications/Forms/Income/
https://oklahoma.gov/tax/individuals/pay-taxes.html#RATES</t>
  </si>
  <si>
    <t>UTSSCUT1</t>
  </si>
  <si>
    <t>UTSSCUT2</t>
  </si>
  <si>
    <t>UTMILPCT</t>
  </si>
  <si>
    <t>UTSSPCT</t>
  </si>
  <si>
    <t>10000 20000 25000 35000 40000 90000</t>
  </si>
  <si>
    <t>***NO STATE INCOME TAX***</t>
  </si>
  <si>
    <t>1040 Instructions, p 34,  Standard Deduction Worksheet Line 2</t>
  </si>
  <si>
    <t>1040 Instructions, p 34,  Standard Deduction Worksheet Line 3</t>
  </si>
  <si>
    <t>Form 6251, Part II, Line 5</t>
  </si>
  <si>
    <t>Schedule 8812, Part I Line 5</t>
  </si>
  <si>
    <t>Schedule 8812, Part I Line 9</t>
  </si>
  <si>
    <t>Schedule 8812, Part II-A, Line 20</t>
  </si>
  <si>
    <t>Schedule 8812, Part II-A, Line 19</t>
  </si>
  <si>
    <t>Schedule 8812, Part I Line 11</t>
  </si>
  <si>
    <t>0 26000 26500 27000 27500 28000 28500 29000 29500 30000 30500 31000 31500 32000 32500 33000 33500 34000 34500 35000 35500</t>
  </si>
  <si>
    <t>3000 2975 2950 2925 2900 2875 2850 2825 2800 2775 2750 2725 2700 2675 2650 2625 2600 2575 2550 2525 2500</t>
  </si>
  <si>
    <t>8500 8325 8150 7975 7800 7625 7450 7275 7100 6925 6750 6575 6400 6225 6050 5875 5700 5525 5350 5175 5000</t>
  </si>
  <si>
    <t>5200 5065 4930 4795 4660 4525 4390 4255 4120 3985 3850 3715 3580 3445 3310 3175 3040 2905 2770 2635 2500</t>
  </si>
  <si>
    <t>COSSBEN</t>
  </si>
  <si>
    <t>ARINFMX1</t>
  </si>
  <si>
    <t>ARINFMX2</t>
  </si>
  <si>
    <t>ARINFBN1</t>
  </si>
  <si>
    <t>ARINFBN2</t>
  </si>
  <si>
    <t>ARINFCR1</t>
  </si>
  <si>
    <t>ARINFCR2</t>
  </si>
  <si>
    <t>MDSENR1</t>
  </si>
  <si>
    <t>MDSENR2</t>
  </si>
  <si>
    <t>0 8500 11700 13900 80650 215400 1077550 5000000 25000000 100000000</t>
  </si>
  <si>
    <t>0 17150 23600 27900 161550 323200 2155350 5000000 25000000 100000000</t>
  </si>
  <si>
    <t>0 12800 17650 20900 107650 269300 1616450 5000000 25000000 100000000</t>
  </si>
  <si>
    <t>Form IT-215, Line 11</t>
  </si>
  <si>
    <t>CHLDCRD6</t>
  </si>
  <si>
    <t>CHLDC16</t>
  </si>
  <si>
    <t>CHLDC26</t>
  </si>
  <si>
    <t>CHLDC46</t>
  </si>
  <si>
    <t>0.0 0.0025 0.0075 0.0175 0.0275 0.0375 0.0475</t>
  </si>
  <si>
    <t>UTPENAGE</t>
  </si>
  <si>
    <t>UTEITPCT</t>
  </si>
  <si>
    <t>FED7</t>
  </si>
  <si>
    <t>FED8</t>
  </si>
  <si>
    <t>FED9</t>
  </si>
  <si>
    <t>FED10</t>
  </si>
  <si>
    <t>FED11</t>
  </si>
  <si>
    <t>FED12</t>
  </si>
  <si>
    <t>FED13</t>
  </si>
  <si>
    <t>FED14</t>
  </si>
  <si>
    <t>FED15</t>
  </si>
  <si>
    <t>FED16</t>
  </si>
  <si>
    <t>FED17</t>
  </si>
  <si>
    <t>FED40</t>
  </si>
  <si>
    <t>FED41</t>
  </si>
  <si>
    <t>FED42</t>
  </si>
  <si>
    <t>FED43</t>
  </si>
  <si>
    <t>FED44</t>
  </si>
  <si>
    <t>FED45</t>
  </si>
  <si>
    <t>FED46</t>
  </si>
  <si>
    <t>FED47</t>
  </si>
  <si>
    <t>FED48</t>
  </si>
  <si>
    <t>FED49</t>
  </si>
  <si>
    <t>FED50</t>
  </si>
  <si>
    <t>FED51</t>
  </si>
  <si>
    <t>FED52</t>
  </si>
  <si>
    <t>FED53</t>
  </si>
  <si>
    <t>FED54</t>
  </si>
  <si>
    <t>FED55</t>
  </si>
  <si>
    <t>FED64</t>
  </si>
  <si>
    <t>FED65</t>
  </si>
  <si>
    <t>FED66</t>
  </si>
  <si>
    <t>FED67</t>
  </si>
  <si>
    <t>FED68</t>
  </si>
  <si>
    <t>FED69</t>
  </si>
  <si>
    <t>FED70</t>
  </si>
  <si>
    <t>FED71</t>
  </si>
  <si>
    <t>FED72</t>
  </si>
  <si>
    <t>FED73</t>
  </si>
  <si>
    <t>FED74</t>
  </si>
  <si>
    <t>FED75</t>
  </si>
  <si>
    <t>FED76</t>
  </si>
  <si>
    <t>FED77</t>
  </si>
  <si>
    <t>FED78</t>
  </si>
  <si>
    <t>FED79</t>
  </si>
  <si>
    <t>FED80</t>
  </si>
  <si>
    <t>FED81</t>
  </si>
  <si>
    <t>FED82</t>
  </si>
  <si>
    <t>FED83</t>
  </si>
  <si>
    <t>FED84</t>
  </si>
  <si>
    <t>FED85</t>
  </si>
  <si>
    <t>FED86</t>
  </si>
  <si>
    <t>FED87</t>
  </si>
  <si>
    <t>FED88</t>
  </si>
  <si>
    <t>FED89</t>
  </si>
  <si>
    <t>FED90</t>
  </si>
  <si>
    <t>FED91</t>
  </si>
  <si>
    <t>FED92</t>
  </si>
  <si>
    <t>FED94</t>
  </si>
  <si>
    <t>FED95</t>
  </si>
  <si>
    <t>FED96</t>
  </si>
  <si>
    <t>FED98</t>
  </si>
  <si>
    <t>FED97</t>
  </si>
  <si>
    <t>FED99</t>
  </si>
  <si>
    <t>FED100</t>
  </si>
  <si>
    <t>FED101</t>
  </si>
  <si>
    <t>FED102</t>
  </si>
  <si>
    <t>FED103</t>
  </si>
  <si>
    <t>FED104</t>
  </si>
  <si>
    <t>FED105</t>
  </si>
  <si>
    <t>ccinc</t>
  </si>
  <si>
    <t>ccpct</t>
  </si>
  <si>
    <t>MARINC</t>
  </si>
  <si>
    <t>Presence of State Credits</t>
  </si>
  <si>
    <t>Child and Dependent Care Credit</t>
  </si>
  <si>
    <t>Earned Income Tax Credit (EITC)</t>
  </si>
  <si>
    <t>Child Tax Credit (CTC)</t>
  </si>
  <si>
    <t>Total number of states</t>
  </si>
  <si>
    <r>
      <rPr>
        <vertAlign val="superscript"/>
        <sz val="10"/>
        <color theme="1"/>
        <rFont val="Arial"/>
        <family val="2"/>
      </rPr>
      <t>1</t>
    </r>
    <r>
      <rPr>
        <sz val="10"/>
        <color theme="1"/>
        <rFont val="Arial"/>
        <family val="2"/>
      </rPr>
      <t xml:space="preserve"> See https://taxfoundation.org/state-conformity-federal-tax-reform/ for more information.</t>
    </r>
  </si>
  <si>
    <t>Must itemize if itemized on federal return?</t>
  </si>
  <si>
    <t>State and Local Tax (SALT) Deduction Cap ($10,000)</t>
  </si>
  <si>
    <r>
      <t>Conformity with Federal Tax Changes</t>
    </r>
    <r>
      <rPr>
        <b/>
        <sz val="10"/>
        <color theme="1"/>
        <rFont val="Arial"/>
        <family val="2"/>
      </rPr>
      <t xml:space="preserve"> </t>
    </r>
    <r>
      <rPr>
        <b/>
        <vertAlign val="superscript"/>
        <sz val="10"/>
        <color theme="1"/>
        <rFont val="Arial"/>
        <family val="2"/>
      </rPr>
      <t>1</t>
    </r>
  </si>
  <si>
    <t>Charity Limit in 2021 ($600 for non-itemizers; limit at 100% of AGI)</t>
  </si>
  <si>
    <t>UI Exclusion from Income</t>
  </si>
  <si>
    <t>State Income Tax Policies in 2023</t>
  </si>
  <si>
    <t>Charity Limit in 2020 ($300 for non-itemizers; limit at 100% of AGI)</t>
  </si>
  <si>
    <t>Charitable contribution limitation remains at 100% of AGI, plus $300 limit for non-itemizers.</t>
  </si>
  <si>
    <t>Charitable contribution limitation remains at 100% of AGI, plus $600 limit for non-itemizers.</t>
  </si>
  <si>
    <t>Charitable contribution returns to 60% of AGI for itemizers.</t>
  </si>
  <si>
    <t>No</t>
  </si>
  <si>
    <t>Yes</t>
  </si>
  <si>
    <t>Yes (but allowed to take standard deduction if larger)</t>
  </si>
  <si>
    <t>Charity Limit in 2022 and 2023 (return to 60% of AGI for itemizers)</t>
  </si>
  <si>
    <t>n/a (no state tax)</t>
  </si>
  <si>
    <t>Repeal of Deduction of Theft Losses and Casualty Losses (other than for national disasters)</t>
  </si>
  <si>
    <t>Repeal of Deduction of Misc Expenses</t>
  </si>
  <si>
    <t>Cannot capture earnings portion of state and local income taxes for component in itemized deduction. Cannot capture business income deduction from Missouri-source.</t>
  </si>
  <si>
    <t>HITAX</t>
  </si>
  <si>
    <t>OASITAX</t>
  </si>
  <si>
    <t>DITAX</t>
  </si>
  <si>
    <t>CSRSTAX</t>
  </si>
  <si>
    <t>CSRSCOV</t>
  </si>
  <si>
    <t>TAXAMT11</t>
  </si>
  <si>
    <t>TAXAMT12</t>
  </si>
  <si>
    <t>TAXAMT13</t>
  </si>
  <si>
    <t>TAXAMT14</t>
  </si>
  <si>
    <t>TAXAMT15</t>
  </si>
  <si>
    <t>TAXAMT16</t>
  </si>
  <si>
    <t>TAXAMT21</t>
  </si>
  <si>
    <t>TAXAMT22</t>
  </si>
  <si>
    <t>TAXAMT23</t>
  </si>
  <si>
    <t>TAXAMT24</t>
  </si>
  <si>
    <t>TAXAMT25</t>
  </si>
  <si>
    <t>TAXAMT26</t>
  </si>
  <si>
    <t>TAXAMT41</t>
  </si>
  <si>
    <t>TAXAMT42</t>
  </si>
  <si>
    <t>TAXAMT43</t>
  </si>
  <si>
    <t>TAXAMT44</t>
  </si>
  <si>
    <t>TAXAMT45</t>
  </si>
  <si>
    <t>TAXAMT46</t>
  </si>
  <si>
    <t>TAXRAT3</t>
  </si>
  <si>
    <t>TAXRAT4</t>
  </si>
  <si>
    <t>TAXRAT5</t>
  </si>
  <si>
    <t>TAXRAT6</t>
  </si>
  <si>
    <t>TAXRAT7</t>
  </si>
  <si>
    <t>EICTOP00</t>
  </si>
  <si>
    <t>EICTOP01</t>
  </si>
  <si>
    <t>EICTOP10</t>
  </si>
  <si>
    <t>EICTOP11</t>
  </si>
  <si>
    <t>EICTOP20</t>
  </si>
  <si>
    <t>EICTOP21</t>
  </si>
  <si>
    <t>EICTOP30</t>
  </si>
  <si>
    <t>EICTOP31</t>
  </si>
  <si>
    <t>MAXINVST</t>
  </si>
  <si>
    <t>EICL01</t>
  </si>
  <si>
    <t>EICR01</t>
  </si>
  <si>
    <t>EICL02S</t>
  </si>
  <si>
    <t>EICL02J</t>
  </si>
  <si>
    <t>EICR02</t>
  </si>
  <si>
    <t>EICL11</t>
  </si>
  <si>
    <t>EICR11</t>
  </si>
  <si>
    <t>EICL12S</t>
  </si>
  <si>
    <t>EICL12J</t>
  </si>
  <si>
    <t>EICR12</t>
  </si>
  <si>
    <t>EICL21</t>
  </si>
  <si>
    <t>EICR21</t>
  </si>
  <si>
    <t>EICL22S</t>
  </si>
  <si>
    <t>EICL22J</t>
  </si>
  <si>
    <t>EICR22</t>
  </si>
  <si>
    <t>EICL31</t>
  </si>
  <si>
    <t>EICR31</t>
  </si>
  <si>
    <t>EICL32S</t>
  </si>
  <si>
    <t>EICL32J</t>
  </si>
  <si>
    <t>EICR32</t>
  </si>
  <si>
    <t>Number of parameters in arrays</t>
  </si>
  <si>
    <t>150 140 130 120 110 100 90 80 70 60 50 40 30 20 10 0</t>
  </si>
  <si>
    <t>300 280 260 240 220 200 180 160 140 120 100 80 60 40 20 0</t>
  </si>
  <si>
    <t>ARINF2BN</t>
  </si>
  <si>
    <t>ARINF2CR</t>
  </si>
  <si>
    <t>NYCEICRT</t>
  </si>
  <si>
    <t>NYCEICAG</t>
  </si>
  <si>
    <t>0.30 0.30 0.25 0.25 0.20 0.20 0.15 0.15 0.10</t>
  </si>
  <si>
    <t>5000 7500 15000 17500 20000 22500 40000 42500 10000000</t>
  </si>
  <si>
    <t>AZFCRAMT</t>
  </si>
  <si>
    <t>ARINF2MX</t>
  </si>
  <si>
    <t>IADISAG1</t>
  </si>
  <si>
    <t>IADISAG2</t>
  </si>
  <si>
    <t>MDSENRCT1</t>
  </si>
  <si>
    <t>MDSENRCT2</t>
  </si>
  <si>
    <t>NEMILMAX</t>
  </si>
  <si>
    <t>NYHIEARNLIM44</t>
  </si>
  <si>
    <t>NYHIEARNLIM25</t>
  </si>
  <si>
    <t>NYHIEARNLIM14</t>
  </si>
  <si>
    <t>NYCEICPT</t>
  </si>
  <si>
    <t>RIEICRAT</t>
  </si>
  <si>
    <t>VACUT1</t>
  </si>
  <si>
    <t>NMREB1AMT1</t>
  </si>
  <si>
    <t>NMREB1AMT2</t>
  </si>
  <si>
    <t>VAREBMAX1</t>
  </si>
  <si>
    <t>VAREBMAX2</t>
  </si>
  <si>
    <t>MATAXRAT1</t>
  </si>
  <si>
    <t>MATAXRAT2</t>
  </si>
  <si>
    <t>MAMAXFICA</t>
  </si>
  <si>
    <t>2023 Value</t>
  </si>
  <si>
    <t>2023 Source</t>
  </si>
  <si>
    <t>https://www.revenue.alabama.gov/forms/?jsf=jet-data-table:form-table&amp;_s=form%2040</t>
  </si>
  <si>
    <t>Form 140 Instructions, Line 50 Family Income Tax Credit Table I, p. 23</t>
  </si>
  <si>
    <t>https://azdor.gov/forms/individual
https://azdor.gov/about/legal-research/conformity-irc
https://azdor.gov/forms/individual-income-tax-highlights</t>
  </si>
  <si>
    <t>0 5299 10599 15099 24999 10000000</t>
  </si>
  <si>
    <t>0.0 0.0 0.02 0.03 0.034 0.047</t>
  </si>
  <si>
    <t>0 105 115 126 136 147 157 167 178 188 199 209 219 230 240 251 261 272 284 295 307 319 331 342 354 366 377 389 401 412 424 436 448 459 471 483 494 506 518 529 541 553 565 576 588 600 611 623 635 646 658 670 682 693 705 717 728 740 752 763 775</t>
  </si>
  <si>
    <t>Form 104 Instructions, p. 7, Line 11</t>
  </si>
  <si>
    <t>Federal EITC parameters from the Tax Policy Center</t>
  </si>
  <si>
    <t>https://www.ftb.ca.gov/about-ftb/newsroom/caleitc/eligibility-and-credit-information.html</t>
  </si>
  <si>
    <t>0 10412 24684 38959 54081 68350 349137 418961 698271 10000000</t>
  </si>
  <si>
    <t>0 20824 49368 77918 108162 136700 698274 837922 1396542 10000000</t>
  </si>
  <si>
    <t>0 20839 49371 63644 78765 93037 474824 569790 949649 10000000</t>
  </si>
  <si>
    <t>https://revenue.delaware.gov/forms/</t>
  </si>
  <si>
    <t>Form PIT-RES Instructions, Line 30, pg 10</t>
  </si>
  <si>
    <t>0 10000 40000 60000 250000 500000 1000000 100000000</t>
  </si>
  <si>
    <t>0 0.040 0.060 0.065 0.085 0.0925 0.0975 .1075</t>
  </si>
  <si>
    <t>Form 1040
Form 1040 Instructions
Form 1040 Schedule 1
Form 1040 Schedule 2
Form 1040 Schedule 3
Form 1040 Schedule 8812
Form 1040 Schedule 8812 Instructions
Form 1040 Schedule A
Form 1040 Schedule R
Form 1040 Schedule R Instructions
Form 1040 Schedule SE
Form 2441
Form 6251
Form 6251 Instructions
Form 8995</t>
  </si>
  <si>
    <t>https://www.irs.gov/forms-instructions</t>
  </si>
  <si>
    <t>Form 1040 Schedule SE, Section A Line 4a</t>
  </si>
  <si>
    <t>Form 1040 Schedule SE, Section A Line 4c</t>
  </si>
  <si>
    <t>1040 Instructions, p 34, Standard Deduction Worksheet Line 4B</t>
  </si>
  <si>
    <t>1040 Instructions, p 34, Standard Deduction Chart for People Who Were Born Before January 2, 1959, or Were Blind</t>
  </si>
  <si>
    <t>Form 1040 Schedule A, Line 3</t>
  </si>
  <si>
    <t>Schedule 8812, Part II Line 16b</t>
  </si>
  <si>
    <t>Schedule 8812, Part II Line 20</t>
  </si>
  <si>
    <t>maximum total additional child tax credit</t>
  </si>
  <si>
    <t>Emailed: data.requests@opm.gov, percentage as of September 2023</t>
  </si>
  <si>
    <t>Form 1
Form 1 Instructions
Form 1-ES Instructions
Schedule 2440W
Schedule AD Instructions
Schedule SB Instructions</t>
  </si>
  <si>
    <t>0.0 0.035 0.044 0.053 0.0765</t>
  </si>
  <si>
    <t>0 13810 27630 304170 10000000</t>
  </si>
  <si>
    <t>0 18420 36840 405550 10000000</t>
  </si>
  <si>
    <t>Form 1, Line 14</t>
  </si>
  <si>
    <t>0.0 0.0236 0.0315 0.0354 0.0472 0.0512</t>
  </si>
  <si>
    <t>14580 14880 15180 15480 15780 16080 16380 16680 16980 17280 19720 20020 20320 20620 20920 21220 21520 21820 22120 22420 24860 25160 25460 25760 26060 26360 26660 26960 27260 27560 30000 30300 30600 30900 31200 31500 31800 32100 32400 32700 35140 35440 35740 36040 36340 36640 36940 37240 37540 37840 40280 40580 40880 41180 41480 41780 42080 42380 42680 42980 45420 45720 46020 46320 46620 46920 47220 47520 47820 48120 50560 50860 51160 51460 51760 52060 52360 52660 52960 53260</t>
  </si>
  <si>
    <t>Form 760 Instructions, p. 9, Exemptions</t>
  </si>
  <si>
    <t>14580 19720 24860 30000 35140 40280 45420 50560</t>
  </si>
  <si>
    <t>Form IN-111
Form IN-111 Instructions
Schedule IN-112
Schedule IN-112 Instructions
Schedule IN-119
Schedule IN-119 Instructions
Schedule IN-153
Schedule IN-153 Instructions</t>
  </si>
  <si>
    <t>Form TC-40
Form TC-40 Instructions</t>
  </si>
  <si>
    <t>Form SC1040
Form SC1040 Instructions
SC Individual Income Tax Packet 
Form SC4972</t>
  </si>
  <si>
    <t>Form 1040
Form 1040 Resident Instructions
Schedule M
Social Security Worksheet
Standard Deduction Worksheet</t>
  </si>
  <si>
    <t>Form 40 
Form 40 Instructions
Publication OR-17
Schedule OR-A
Schedule OR-ASC
Schedule OR-WFHDC
Schedule OR-WFHDC Instructions</t>
  </si>
  <si>
    <t>Form 511 Packet
Oklahoma Tax Rates</t>
  </si>
  <si>
    <t>Form IT 1040
Form IT 1040 Booklet
Form IT Schedule of Credits
Form IT BUS</t>
  </si>
  <si>
    <t>https://www.tax.nd.gov/forms</t>
  </si>
  <si>
    <t>https://dor.georgia.gov/taxes/all-tax-forms</t>
  </si>
  <si>
    <t>IT-511 Booklet, Form IND-CR 202, Line 2</t>
  </si>
  <si>
    <t>Schedule CR, p. 5, Line 7</t>
  </si>
  <si>
    <t>https://tax.idaho.gov/m-formpub.cfm
https://tax.idaho.gov/i-1110.cfm#sub9
https://tax.idaho.gov/taxes/income-tax/individual-income/forms/</t>
  </si>
  <si>
    <t xml:space="preserve">Form 40, Line 16 </t>
  </si>
  <si>
    <t>https://www.ncdor.gov/taxes-forms/individual-income-tax-forms-instructions</t>
  </si>
  <si>
    <t>Current year forms available online. Past years must be requested via email.</t>
  </si>
  <si>
    <t>Form SC4972, p. 2</t>
  </si>
  <si>
    <t>0 3330 16680 10000000</t>
  </si>
  <si>
    <t>0.0 0.0 0.03 0.064</t>
  </si>
  <si>
    <t>0 73450 166950 10000000</t>
  </si>
  <si>
    <t>240450 247150 253850 260550 10000000</t>
  </si>
  <si>
    <t>Form RI-1040, Line 14d</t>
  </si>
  <si>
    <t>Form IN-111 Instructions, p. 7, Line 8</t>
  </si>
  <si>
    <t>Form IN-111 Instructions, p. 7, Line 4</t>
  </si>
  <si>
    <t>Form IN-111 Instructions, p. 12, Rate Schedules</t>
  </si>
  <si>
    <t>0 45400 110050 229550 10000000</t>
  </si>
  <si>
    <t>0 75850 183400 279450 10000000</t>
  </si>
  <si>
    <t>0 60850 157150 254500 10000000</t>
  </si>
  <si>
    <t>Form TC-40 Instructions, p. 8, Line 11</t>
  </si>
  <si>
    <t>Form TC-40 Instructions, p. 8, Line 10</t>
  </si>
  <si>
    <t>Form TC-40 Instructions, p. 8, Line 16</t>
  </si>
  <si>
    <t>Form TC-40 Instructions, p. 8, Line 17</t>
  </si>
  <si>
    <t>Form TC-40 Instructions, p. 8, Line 19</t>
  </si>
  <si>
    <t>Form TC-40 Instructions, p. 21, AH, Social Security Credit Worksheet, Line 8</t>
  </si>
  <si>
    <t>Form TC-40 Instructions, p. 21, AH, Social Security Credit Worksheet, Line 10</t>
  </si>
  <si>
    <t>Form TC-40 Instructions, p. 21, AM, Earned Income Tax Credit Worksheet, Line 2</t>
  </si>
  <si>
    <t>511 Packet, p. 52, Form 538-S Instructions, Step 2</t>
  </si>
  <si>
    <t>511 Packet, p. 52, Form 538-S Instructions, Step 3</t>
  </si>
  <si>
    <t>511 Packet, p. 51, Form 538-S, Line 15</t>
  </si>
  <si>
    <t>0 44725 225975 10000000</t>
  </si>
  <si>
    <t>0 74750 275100 10000000</t>
  </si>
  <si>
    <t>0 59950 250550 10000000</t>
  </si>
  <si>
    <t>Form D-400 Schedule A, Line 4</t>
  </si>
  <si>
    <t>Form D-401 Instructions p. 14, Line 15 Tax Rate</t>
  </si>
  <si>
    <t>Schedule IT BUS, Line 12</t>
  </si>
  <si>
    <t>Schedule IT BUS, Line 16</t>
  </si>
  <si>
    <t>IT 1040 Instruction Booklet, p. 17, Line 4</t>
  </si>
  <si>
    <t>IT 1040 Instruction Booklet, p. 46, Income Tax Brackets</t>
  </si>
  <si>
    <t>0 26050 100000 115300 10000000</t>
  </si>
  <si>
    <t>0.0 0.0 0.02750 0.03688 0.03750</t>
  </si>
  <si>
    <t>NJ-1040 Resident Booklet Instructions, p. 20, Line 28A</t>
  </si>
  <si>
    <t>NJ-1040 Resident Booklet Instructions, p. 23, Line 31</t>
  </si>
  <si>
    <t>NJ-1040 Resident Booklet Instructions, p. 42, Line 58</t>
  </si>
  <si>
    <t>NJ-1040 Resident Booklet Instructions, p. 43, Worksheet J, Line 3</t>
  </si>
  <si>
    <t>211 281 352 422 492 563 238 341 438 546 617 730 238 341 438 546 617 763 238 341 438 546 617 790 222 335 422 536 622 790 200 308 406 519 622 757 184 271 368 460 552 720 157 227 298 390 481 649 141 200 254 319 395 519 124 184 238 298 341 422 114 168 200 254 308 362 108 141 179 227 271 325 97 124 157 195 238 281 87 114 151 179 200 249 87 114 151 179 200 249 81 108 130 157 184 211 70 97 124 151 168 195 60 87 114 141 151 184 54 81 108 124 141 168 43 60 87 108 124 141 38 54 70 87 108 114 27 43 54 70 87 97 16 38 43 60 70 81</t>
  </si>
  <si>
    <t>PIT-RC Instructions, p. 7, Section 5</t>
  </si>
  <si>
    <t>PIT-RC Instructions, p. 12, Section 5 Child Day Care Credit Worksheet Column F</t>
  </si>
  <si>
    <t>PIT-RC Instructions, p. 12, Section 5 Child Day Care Credit Worksheet Column G</t>
  </si>
  <si>
    <t>PIT-RC Instructions, p. 12, Section 5 Child Day Care Credit Worksheet</t>
  </si>
  <si>
    <t>Form IT-201 Instructions, p. 12, Line 29</t>
  </si>
  <si>
    <t>Form IT-201 Instructions, p. 12-13, Line 29</t>
  </si>
  <si>
    <t>Form IT-221 Instructions, Line 4 Limit on exclusion</t>
  </si>
  <si>
    <t>Form IT-201 Instructions, p. 14-15, Line 34</t>
  </si>
  <si>
    <t>Form IT-196 Instructions, p. 26,Total Itemized Deductions Worksheet Line 6</t>
  </si>
  <si>
    <t>Form IT-201 Instructions, p. 15, Line 39</t>
  </si>
  <si>
    <t>Form IT-213, Line 9</t>
  </si>
  <si>
    <t>1040 Instructions, p. 32, Social Security Benefits Worksheet Line 8</t>
  </si>
  <si>
    <t>1040 Instructions, p. 32, Social Security Benefits Worksheet Line 10</t>
  </si>
  <si>
    <t>1040 Instructions, p. 93,  IRA Deduction Worksheet Line 1b</t>
  </si>
  <si>
    <t>Form IT-40 Booklet, p. 26, Additional Dependent Exemptions</t>
  </si>
  <si>
    <t>0 6000 30000 75000 10000000</t>
  </si>
  <si>
    <t>0.0 0.044 0.0482 0.0570 0.060</t>
  </si>
  <si>
    <t>Form 740
Form 740 Instructions
Form Schedule P
Form Schedule ITC</t>
  </si>
  <si>
    <t>14580 15163 15746 16330 16913 17496 18079 18517 18954 19391</t>
  </si>
  <si>
    <t>19720 20509 21298 22086 22875 23664 24453 25044 25636 26228</t>
  </si>
  <si>
    <t>24860 25854 26849 27843 28838 29832 30826 31572 32318 33064</t>
  </si>
  <si>
    <t>30000 31200 32400 33600 34800 36000 37200 38100 39000 39900</t>
  </si>
  <si>
    <t>FICA rates (https://www.ssa.gov/oact/progdata/oasdiRates.html)</t>
  </si>
  <si>
    <t>FICA rates (https://www.ssa.gov/oact/progdata/taxRates.html)</t>
  </si>
  <si>
    <t>FICA rates (https://www.ssa.gov/oact/progdata/taxRates.html notes at bottom)</t>
  </si>
  <si>
    <t>FICA rates (https://www.ssa.gov/oact/progdata/taxRates.htmll)</t>
  </si>
  <si>
    <t>Civil Service Retirement (https://www.cbp.gov/node/362203/printable/print)</t>
  </si>
  <si>
    <t>Form IT-216 Instructions, p. 8, Limitation Table</t>
  </si>
  <si>
    <t>Form IT-201 Instructions, p. 16, Line 40</t>
  </si>
  <si>
    <t>Form IT-201 Instructions, p. 15, Line 40</t>
  </si>
  <si>
    <t>Form IT-201 Instructions, p. 18, Line 48</t>
  </si>
  <si>
    <t>Form IT-201 Instructions, p. 27, Line 69 Table 1</t>
  </si>
  <si>
    <t>0 0.04 0.045 0.0525 0.055 0.06 0.0685 0.0965 0.103 0.109</t>
  </si>
  <si>
    <t>Form IT-216 Instructions, p. 8, NYC child and dependent care credit limitation table (Not currently used in code)</t>
  </si>
  <si>
    <t>Form IT-215 Instructions, p. 4, NYC EIC Rate Table</t>
  </si>
  <si>
    <t>Form IT-215 Instructions, p. 3, NYC EIC Rate Worksheet</t>
  </si>
  <si>
    <t>Publication 526, p. 4, Contributions You Can Deduct</t>
  </si>
  <si>
    <t>Publication OR-17, p. 100, Exemption credit (ORS 316.085)</t>
  </si>
  <si>
    <t>Publication OR-17, p. 146, Miscellaneous Oregon income tax information, Standard deduction</t>
  </si>
  <si>
    <t>Publication OR-17, p. 109, Credit Code 811</t>
  </si>
  <si>
    <t>Publication OR-17, p. 110, Credit Code 811, Step 12</t>
  </si>
  <si>
    <t>Publication OR-17, p. 21, Subtraction Code 319</t>
  </si>
  <si>
    <t>Publication OR-17, p. 122, Earned income credit (ORS 315.266)</t>
  </si>
  <si>
    <t>0 59160 74580 90000 105420 120840 136260 151680</t>
  </si>
  <si>
    <t>HHS, ASPE, Federal Poverty Guidelines 2023 (https://www.federalregister.gov/documents/2023/01/19/2023-00885/annual-update-of-the-hhs-poverty-guidelines)</t>
  </si>
  <si>
    <t>Oregon Statute 315.264 2023 (https://www.oregonlegislature.gov/bills_laws/ors/ors315.html)</t>
  </si>
  <si>
    <t>Publication OR-17, p. 146, Marginal tax rates</t>
  </si>
  <si>
    <t>7800 6250 4700 3100 1550 0</t>
  </si>
  <si>
    <t>Publication OR-17, p. 74, Table 9 Federal tax liability subtraction AGI phase-out</t>
  </si>
  <si>
    <t>Publication OR-17, p. 85, Special Oregon medical (ORS 316.693), Subtraction code 351, Table 11</t>
  </si>
  <si>
    <t>Publication OR-17, p. 97, Standard deduction - Age 65 or older, blind</t>
  </si>
  <si>
    <t>IT-140 Booklet, p. 27-28, Line 47, Example of Senior Citizen Deduction Calculation</t>
  </si>
  <si>
    <t>IT-140 Booklet, p. 26, Line 30</t>
  </si>
  <si>
    <t>IT-140 Booklet, p. 26, Line 31</t>
  </si>
  <si>
    <t>IT-140 Booklet, p. 26, Line 32</t>
  </si>
  <si>
    <t>https://revenue.louisiana.gov/Forms/ForIndividuals</t>
  </si>
  <si>
    <t>2023 Louisiana Tax Table notes</t>
  </si>
  <si>
    <t>0.0 0.0185 0.0350 0.0425</t>
  </si>
  <si>
    <t>Individual Income Tax Rates webpage</t>
  </si>
  <si>
    <t>Form 1040ME
Form 1040ME Instructions
Form 1040ME Schedule A
Form 1040ME Schedule PTFC
Form 1040ME Schedule 1A
Form 1040ME Schedule 1S
Form 1040ME Schedule 2
Earned Income Tax Credit Worksheet
Tax rate schedule</t>
  </si>
  <si>
    <t>Schedule PTFC/STFC Instructions, Line 16 Tables</t>
  </si>
  <si>
    <t>140 130 120 110 100 90 80 70 60 50 40 30 20 10</t>
  </si>
  <si>
    <t>0 23300 23800 24300 24800 25300 25800 26300 26800 27300 27800 28300 28800 29300 29800</t>
  </si>
  <si>
    <t>0 46600 47600 48600 49600 50600 51600 52600 53600 54600 55600 56600 57600 58600</t>
  </si>
  <si>
    <t>0 34950 35700 36450 37200 37950 38700 39450 40200 40950 41700 42450 43200 43950 44700 45450 46200 46950</t>
  </si>
  <si>
    <t>255 240 225 210 195 180 165 150 135 120 105 90 75 60 45 30 15</t>
  </si>
  <si>
    <t>0 24500 58050 10000000</t>
  </si>
  <si>
    <t>0 36750 87100 10000000</t>
  </si>
  <si>
    <t>0 49050 116100 10000000</t>
  </si>
  <si>
    <t>amount of military pay that can be excluded</t>
  </si>
  <si>
    <t>Form 1 Instructions, p. 28,  Line 29</t>
  </si>
  <si>
    <t>NJ-1040 Resident Booklet Instructions, p. 21, Worksheet D, Line 8</t>
  </si>
  <si>
    <t>PIT-RC Instructions, p. 5, Section 2 Table 1</t>
  </si>
  <si>
    <t>first tax refund for single filers</t>
  </si>
  <si>
    <t>NM State Tax Website (https://www.tax.newmexico.gov/rebates/)</t>
  </si>
  <si>
    <t>Personal Income Tax Rates from website (https://www.tax.newmexico.gov/all-nm-taxes/current-historic-tax-rates-overview/personal-income-tax-rates/)</t>
  </si>
  <si>
    <t>Form 80-105
Form 80-108
Income Tax Instruction Booklet (Form 10-100)</t>
  </si>
  <si>
    <t>Income Tax Instructions, p. 7, Additional Exemptions Chart</t>
  </si>
  <si>
    <t>Form 80-108, line 2b</t>
  </si>
  <si>
    <t>0 10000 10000000</t>
  </si>
  <si>
    <t>Income Tax Instructions, p. 14, Line 61</t>
  </si>
  <si>
    <t>Income Tax Reference Guide
Form MO-1040
Form MO-1040 Instructions
Tax chart</t>
  </si>
  <si>
    <t>0 1207 2414 3621 4828 6035 7242 8449 10000000</t>
  </si>
  <si>
    <t>https://revenue.nebraska.gov/about/forms/individual-income-tax-forms</t>
  </si>
  <si>
    <t>0 3700 22170 35730 10000000</t>
  </si>
  <si>
    <t>0 7390 44350 71460 10000000</t>
  </si>
  <si>
    <t>0 6900 35480 52980 10000000</t>
  </si>
  <si>
    <t>0.0 0.0246 0.0351 0.0501 0.0664</t>
  </si>
  <si>
    <t>0 3600 6300 9700 13000 16800 21600 10000000</t>
  </si>
  <si>
    <t>Schedule M1R, Instructions</t>
  </si>
  <si>
    <t>Schedule M1R, Instructions, Line 10</t>
  </si>
  <si>
    <t>Schedule M1CD Worksheet for Line 8, Step 2</t>
  </si>
  <si>
    <t>Schedule M1CD Worksheet for Line 8, Step 5</t>
  </si>
  <si>
    <t>0 30070 98760 183340 10000000</t>
  </si>
  <si>
    <t>0 43950 174610 304970 10000000</t>
  </si>
  <si>
    <t>0 37010 148730 243720 10000000</t>
  </si>
  <si>
    <t>0 13849 13900 14000 14100 14200 14300 14400 14500 14600 14700 14800 14900 15000 15100 15200 15300 15400 15500 15600 15700 15800 15900 16000 16100 16200 16300 16400</t>
  </si>
  <si>
    <t>0 23356 23400 23500 23600 23700 23800 23900 24000 24100 24200 24300 24400 24500 24600 24700 24800 24900 25000 25100 25200 25300 25400 25500 25600 25700 25800 25900 26000 26100 26200 26300 26400 26500 26600 26700 26800 26900 27000 27100 27200 27300 27400</t>
  </si>
  <si>
    <t>0 72 83 93 104 114 124 135 145 165 166 176 187 197 208 218 228 239 249 260 270 280 291 301 312 322 332 343 353 364 374 384 395 405 416 426 436 447 457 468 478 488 499</t>
  </si>
  <si>
    <t>0 28110 28200 28300 28400 28500 28600 28700 28800 28900 29000 29100 29200 29300 29400 29500 29600 29700 29800 29900 30000 30100 30200 30300 30400 30500 30600 30700 30800 30900 31000 31100 31200 31300 31400 31500 31600 31700 31800 31900 32000 32100 32200 32300 32400 32500 32600 32700 32800 32900 33000 33100 33200 33300 33400 33500 33600 33700 33800 33900 34000</t>
  </si>
  <si>
    <t>0 64 73 82 92 101 111 120 129 139 148 158 167 176 186 195 205 214 223 233 242 252 261 270 280 289 299 308 317 327 336 346 355 364 374 383 393 402 411 421 430 440 449 458</t>
  </si>
  <si>
    <t>0 19691 19700 19800 19900 20000 20100 20200 20300 20400 20500 20600 20700 20800 20900 21000 21100 21200 21300 21400 21500 21600 21700 21800 21900 22000 22100 22200 22300 22400 22500 22600 22700 22800 22900 23000 23100 23200 23300 23400 23500 23600 23700 23800</t>
  </si>
  <si>
    <t>0 89 102 114 127 139 151 164 176 189 201 213 226 238 251 263 275 288 300 313 325 337 350 362 375 387 399 412 424 437 449 461 474 486 499 511 523 536 548 561 574</t>
  </si>
  <si>
    <t>0 23472 23500 23600 23700 23800 23900 24000 24100 24200 24300 24400 24500 24600 24700 24800 24900 25000 25100 25200 25300 25400 25500 25600 25700 25800 25900 26000 26100 26200 26300 26400 26500 26600 26700 26800 26900 27000 27100 27200 27300</t>
  </si>
  <si>
    <t>0 25000 25100 25200 25300 25400 25500 25600 25700 25800 25900 26000 26100</t>
  </si>
  <si>
    <t>200 185 170 155 140 125 110 95 80 65 50 35 20 5 0 0 0</t>
  </si>
  <si>
    <t>225 210 195 180 165 150 135 120 105 90 75 60 45 30 15 0 0</t>
  </si>
  <si>
    <t>200 180 160 140 120 100 80 60 40 20 0 0 0</t>
  </si>
  <si>
    <t>225 205 185 165 145 125 105 85 65 45 25 5 0</t>
  </si>
  <si>
    <t>255 235 215 195 175 155 135 115 95 75 55 35 15</t>
  </si>
  <si>
    <t>19 19 19 18 0 0 0 0 0 0 0 0 0 0 48 48 48 48 0 0 0 0 0 0 0 0 0 0 77 77 77 77 0 0 0 0 0 0 0 0 0 0 106 106 106 106 0 0 0 0 0 0 0 0 0 0 135 135 135 135 8 0 0 0 0 0 0 0 0 0 146 164 164 164 58 0 0 0 0 0 0 0 0 0 146 193 193 193 108 0 0 0 0 0 0 0 0 0 146 222 222 222 158 0 0 0 0 0 0 0 0 0 130 235 235 235 192 0 0 0 0 0 0 0 0 0 101 235 235 235 213 3 0 0 0 0 0 0 0 0 72 235 235 235 234 24 0 0 0 0 0 0 0 0 43 235 235 235 235 45 0 0 0 0 0 0 0 0 14 235 235 235 235 66 0 0 0 0 0 0 0 0 0 235 235 235 235 87 0 0 0 0 0 0 0 0 0 235 235 235 235 108 0 0 0 0 0 0 0 0 0 217 235 235 235 129 0 0 0 0 0 0 0 0 0 188 235 235 235 150 0 0 0 0 0 0 0 0 0 159 235 235 235 171 0 0 0 0 0 0 0 0 0 130 235 235 235 192 0 0 0 0 0 0 0 0 0 101 235 235 235 213 3 0 0 0 0 0 0 0 0 72 235 235 235 234 24 18 18 18 0 0 0 0 0 43 235 235 235 235 45 39 39 39 0 0 0 0 0 14 235 235 235 235 66 60 60 60 0 0 0 0 0 0 235 235 235 235 87 81 81 81 0 0 0 0 0 0 235 235 235 235 108 102 102 102 0 0 0 0 0 0 217 235 235 235 129 123 123 123 13 0 0 0 0 0 188 235 235 235 150 144 144 144 74 0 0 0 0 0 159 235 235 235 171 165 165 165 135 0 0 0 0 0 130 235 235 235 192 186 186 186 186 0 0 0 0 0 101 235 235 235 213 207 207 207 207 0 0 0 0 0 72 235 235 235 234 228 228 228 228 0 0 0 0 0 43 235 235 235 235 249 249 249 249 0 0 0 0 0 14 235 235 235 235 270 270 270 270 40 0 0 0 0 0 235 235 235 235 291 291 291 291 101 0 0 0 0 0 235 235 235 235 312 312 312 312 162 0 0 0 0 0 217 235 235 235 333 333 333 333 223 0 0 0 0 0 188 235 235 235 354 354 354 354 284 0 0 0 0 0 159 235 235 235 375 375 375 375 345 0 0 0 0 0 130 235 235 235 396 396 396 396 396 6 0 0 0 0 101 235 235 235 417 417 417 417 417 67 0 0 0 0 72 235 235 235 438 438 438 438 438 128 0 0 0 0 43 235 235 235 438 459 459 459 459 189 0 0 0 0 9 230 230 230 434 475 475 475 475 246 26</t>
  </si>
  <si>
    <t>0.0 0.0 0.05</t>
  </si>
  <si>
    <t>0.0 0.0 0.02 0.025 0.03 0.035 0.04 0.045 0.0495</t>
  </si>
  <si>
    <t>0.0 0.0 0.0195 0.0250</t>
  </si>
  <si>
    <t>0 89600 90600 91600 92600 93600 94600 95600 96600 9700 98600 99600 100600 101600 102600 103600</t>
  </si>
  <si>
    <t>0 179200 181200 183200 185200 187200 189200 191200 193200 195200 197200 199200 201200 203200 205200 207200</t>
  </si>
  <si>
    <t>0 4050 10200 125000 10000000</t>
  </si>
  <si>
    <t>0 8100 20400 250000 10000000</t>
  </si>
  <si>
    <t>SALETAXAMT1</t>
  </si>
  <si>
    <t>SALETAXAMT2</t>
  </si>
  <si>
    <t>Form 104, Line 34</t>
  </si>
  <si>
    <t xml:space="preserve">Form 104
Form 104 Booklet
Form 104AD
Form 104AMT
Form DR0347
Form 104CR
Form 104CN
Form 104TN </t>
  </si>
  <si>
    <t>COCTCCUT1</t>
  </si>
  <si>
    <t>COCTCCUT2</t>
  </si>
  <si>
    <t>Form 104CN, Line 1</t>
  </si>
  <si>
    <t>COCTCCUT11</t>
  </si>
  <si>
    <t>COCTCCUT12</t>
  </si>
  <si>
    <t>COCTCCUT21</t>
  </si>
  <si>
    <t>COCTCCUT22</t>
  </si>
  <si>
    <t>COCTCPCT1</t>
  </si>
  <si>
    <t>COCTCPCT2</t>
  </si>
  <si>
    <t>COCTCPCT3</t>
  </si>
  <si>
    <t>first percentage for the child tax credit</t>
  </si>
  <si>
    <t>second percentage for the child tax credit</t>
  </si>
  <si>
    <t>third percentage for the child tax credit</t>
  </si>
  <si>
    <t>Form 104CN, Line 21</t>
  </si>
  <si>
    <t>COFEDCTC</t>
  </si>
  <si>
    <t>COSTATCAP</t>
  </si>
  <si>
    <t>Form 104CN, Line 3</t>
  </si>
  <si>
    <t>Form 104CN, Line 7</t>
  </si>
  <si>
    <t>COERNINC</t>
  </si>
  <si>
    <t>earned income cap</t>
  </si>
  <si>
    <t>Form 104CN, Line 10</t>
  </si>
  <si>
    <t>Form 104CN, Line 11</t>
  </si>
  <si>
    <t>COERNINCPCT</t>
  </si>
  <si>
    <t>COCTC3KIDS</t>
  </si>
  <si>
    <t>Form 104CN, Section D</t>
  </si>
  <si>
    <t>COFEDADDINC</t>
  </si>
  <si>
    <t>COFEDADD1</t>
  </si>
  <si>
    <t>COFEDADD2</t>
  </si>
  <si>
    <t>Form 104 Booklet, p. 6, Line 4</t>
  </si>
  <si>
    <t>PACDCINC</t>
  </si>
  <si>
    <t>PACDCHIGH2</t>
  </si>
  <si>
    <t>PACDCHIGH1</t>
  </si>
  <si>
    <t>PACDCLOW2</t>
  </si>
  <si>
    <t>PACDCLOW1</t>
  </si>
  <si>
    <t>Form P-40, Schedule DC Instructions, Line 2</t>
  </si>
  <si>
    <t>ALPENEXC</t>
  </si>
  <si>
    <t>Schedule RS, Line 10</t>
  </si>
  <si>
    <t>AZRATE</t>
  </si>
  <si>
    <t>Form 140, Line 46</t>
  </si>
  <si>
    <t>GAMILRETEARN</t>
  </si>
  <si>
    <t>GAMILRETAMT1</t>
  </si>
  <si>
    <t>GAMILRETMAX</t>
  </si>
  <si>
    <t>IT-511 Booklet, Schedule 1 p. 3, between Line 3 and 4</t>
  </si>
  <si>
    <t>IT-511 Booklet, Schedule 1 p. 3, Line 2</t>
  </si>
  <si>
    <t>IT-511 Booklet, Schedule 1 p. 3, Line 7</t>
  </si>
  <si>
    <t>military retirement income exclusion amount if earnings are below GAMILRETEARN</t>
  </si>
  <si>
    <t>ADDKIDXFIRST</t>
  </si>
  <si>
    <t>additional exemption for dependent children in the first taxable year in which the exemption is allowable for the child</t>
  </si>
  <si>
    <t>MSCCRATE</t>
  </si>
  <si>
    <t>Income Tax Instructions, p. 20</t>
  </si>
  <si>
    <t>MSCCLIM</t>
  </si>
  <si>
    <t>MOEICRATE</t>
  </si>
  <si>
    <t>MOMAXINVST</t>
  </si>
  <si>
    <t>Form 1040 Instructions, Form MO-WFTC, Line 6</t>
  </si>
  <si>
    <t>Form 1040 Instructions, Form MO-WFTC, Line 3</t>
  </si>
  <si>
    <t>NJCTCCUT</t>
  </si>
  <si>
    <t>NJCTCAMT</t>
  </si>
  <si>
    <t>credit amount per dependent age 5 and under for the child tax credit</t>
  </si>
  <si>
    <t>1000 800 600 400 200 0</t>
  </si>
  <si>
    <t>30000 40000 50000 60000 80000 10000000</t>
  </si>
  <si>
    <t>NJCTCLIM</t>
  </si>
  <si>
    <t>WICCCPCT</t>
  </si>
  <si>
    <t>VAEICPCTREF</t>
  </si>
  <si>
    <t>14580 19720 24860 30000 35140 40280 45420 50560 55700 60840 65980 71120 76260 81400 86540</t>
  </si>
  <si>
    <t>MATAXRAT3</t>
  </si>
  <si>
    <t>additional income tax rate for income over a certain threshold</t>
  </si>
  <si>
    <t>threshold for surtax on taxable income over the threshold</t>
  </si>
  <si>
    <t>MATAXCUT3</t>
  </si>
  <si>
    <t>Form 1 Instructions, p. 13, Line 28b</t>
  </si>
  <si>
    <t>MACFTC</t>
  </si>
  <si>
    <t>credit amount per dependent for the child and family tax credit</t>
  </si>
  <si>
    <t>Form 1 Instructions, p. 17, Line 46</t>
  </si>
  <si>
    <t>MAPOVMIN</t>
  </si>
  <si>
    <t>MAINTPCT</t>
  </si>
  <si>
    <t>MAPOVINCR</t>
  </si>
  <si>
    <t>200 percent of the increment in the federal poverty guidelines for each additional person in the unit</t>
  </si>
  <si>
    <t>https://aspe.hhs.gov/topics/poverty-economic-mobility/poverty-guidelines/prior-hhs-poverty-guidelines-federal-register-references</t>
  </si>
  <si>
    <t>NMCTCCUT</t>
  </si>
  <si>
    <t>NMCTCAMT</t>
  </si>
  <si>
    <t>PIT-RC Instructions, p. 11, Table 4 (2023 Child Income Tax Credit Income Table)</t>
  </si>
  <si>
    <t>25000 50000 75000 1000000 2000000 3500000 10000000</t>
  </si>
  <si>
    <t>600 400 200 100 75 50 25</t>
  </si>
  <si>
    <t>ORKIDSMAX</t>
  </si>
  <si>
    <t>ORKIDSPHASEOUT</t>
  </si>
  <si>
    <t>income phaseout for the kids credit</t>
  </si>
  <si>
    <t>Form OR-40 Instructions, p. 19, Oregon Kids Credit Worksheet, Line 3</t>
  </si>
  <si>
    <t>Form OR-40 Instructions, p. 19, Oregon Kids Credit Worksheet, Line 4</t>
  </si>
  <si>
    <t>ORKIDSINCR</t>
  </si>
  <si>
    <t>ORKIDSAMT</t>
  </si>
  <si>
    <t>Form OR-40 Instructions, p. 19, Oregon Kids Credit Worksheet, Line 6</t>
  </si>
  <si>
    <t>Form OR-40 Instructions, p. 19, Oregon Kids Credit Worksheet, Line 7b</t>
  </si>
  <si>
    <t>ORKICKCREDPCT</t>
  </si>
  <si>
    <t>Form OR-40 Instructions, p. 19-20, Line 38</t>
  </si>
  <si>
    <t>ORRATMAX</t>
  </si>
  <si>
    <t>maximum poverty threshold to be eligible for the working family household and dependent care credit</t>
  </si>
  <si>
    <t>MNWFCPCT</t>
  </si>
  <si>
    <t>MNWFC1KID</t>
  </si>
  <si>
    <t>MNWFC2KID</t>
  </si>
  <si>
    <t>MNWFC3KID</t>
  </si>
  <si>
    <t>MNWFCAMT</t>
  </si>
  <si>
    <t>MNWFCCUT2</t>
  </si>
  <si>
    <t>MNWFCCUT1</t>
  </si>
  <si>
    <t>MNWFCPHASEOUT1</t>
  </si>
  <si>
    <t>MNWFCPHASEOUT2</t>
  </si>
  <si>
    <t>MNWFCTHRES</t>
  </si>
  <si>
    <t>MNRETCALC</t>
  </si>
  <si>
    <t>MNRETPCT</t>
  </si>
  <si>
    <t>MNRETAMT1</t>
  </si>
  <si>
    <t>MNRETCUT1</t>
  </si>
  <si>
    <t>MNRETAMT2</t>
  </si>
  <si>
    <t>MNRETCUT2</t>
  </si>
  <si>
    <t>Schedule M1M, Worksheet for Line 29, Line 2</t>
  </si>
  <si>
    <t>Schedule M1M, Worksheet for Line 29, Line 5</t>
  </si>
  <si>
    <t>Schedule M1M, Worksheet for Line 29, Line 7</t>
  </si>
  <si>
    <t>Schedule M1M, Worksheet for Line 29, Line 8</t>
  </si>
  <si>
    <t>maximum qualified retirement benefits subtraction for single and head of household filers</t>
  </si>
  <si>
    <t>maximum qualified retirement benefits subtraction for joint filers</t>
  </si>
  <si>
    <t>MNITMLIM2</t>
  </si>
  <si>
    <t>Schedule M1SA, Worksheet A and B for Line 26</t>
  </si>
  <si>
    <t>MNITMPCT3</t>
  </si>
  <si>
    <t>MNITMLIM3</t>
  </si>
  <si>
    <t>MNITMAMT</t>
  </si>
  <si>
    <t>amount used in the limitation of itemized deductions</t>
  </si>
  <si>
    <t>Schedule M1SA Worksheet A for Line 26, Line 10 and Worksheet B for Line 26, Line 4</t>
  </si>
  <si>
    <t>Schedule M1SA Worksheet A for Line 26, Line 6</t>
  </si>
  <si>
    <t>Schedule M1SA Worksheet A for Line 26, Line 8</t>
  </si>
  <si>
    <t>Schedule M1SA Worksheet A for Line 26, Line 5 and Line 7</t>
  </si>
  <si>
    <t>Schedule M1SA Worksheet A for Line 26, Line 5</t>
  </si>
  <si>
    <t>MNSTDLIM1</t>
  </si>
  <si>
    <t>MNSTDLIM2</t>
  </si>
  <si>
    <t>MNSTDLIM3</t>
  </si>
  <si>
    <t>MNSTDAMT</t>
  </si>
  <si>
    <t>MNSTDPCT1</t>
  </si>
  <si>
    <t>MNSTDPCT2</t>
  </si>
  <si>
    <t>MNSTDPCT3</t>
  </si>
  <si>
    <t>amount used in the limitation of standard deductions</t>
  </si>
  <si>
    <t>Schedule MI Individual Income Tax Instructions, p. 14,  Worksheet A for Line 4</t>
  </si>
  <si>
    <t>Schedule MI Individual Income Tax Instructions, p. 14,  Worksheet A and B for Line 4</t>
  </si>
  <si>
    <t>Schedule MI Individual Income Tax Instructions, p. 14,  Worksheet A for Line 4, Line 2 and 4</t>
  </si>
  <si>
    <t>Schedule MI Individual Income Tax Instructions, p. 14,  Worksheet A for Line 4, Line 2</t>
  </si>
  <si>
    <t>Schedule MI Individual Income Tax Instructions, p. 14,  Worksheet A for Line 4, Line 8 and Worksheet B for Line 4, Line 2</t>
  </si>
  <si>
    <t>Schedule MI Individual Income Tax Instructions, p. 14,  Worksheet A for Line 4, Line 3</t>
  </si>
  <si>
    <t>Schedule MI Individual Income Tax Instructions, p. 14,  Worksheet A for Line 4, Line 5</t>
  </si>
  <si>
    <t>Schedule M1
Schedule M1 Instructions
Schedule M1CD
Schedule M1DQC
Schedule M1M
Schedule M1MA
Schedule M1R
Schedule M1SA
Schedule M1CWFC</t>
  </si>
  <si>
    <t>AZREBAMT1</t>
  </si>
  <si>
    <t>AZREBAMT2</t>
  </si>
  <si>
    <t>rebate amount per dependent for dependents under age 17</t>
  </si>
  <si>
    <t>rebate amount per dependent for other dependents</t>
  </si>
  <si>
    <t>https://azdor.gov/individuals/arizona-families-tax-rebate</t>
  </si>
  <si>
    <t>IASDRAT</t>
  </si>
  <si>
    <t>MDCTCINC</t>
  </si>
  <si>
    <t>MDCTCAMT</t>
  </si>
  <si>
    <t>maximum federal AGI to qualify for the child tax credit</t>
  </si>
  <si>
    <t>Maryland Resident Instruction Booklet, p. 25, Refundable Child Tax Credit Worksheet (21C)</t>
  </si>
  <si>
    <t>YCTCAGILIM</t>
  </si>
  <si>
    <t>YCTCLOSSLIM</t>
  </si>
  <si>
    <t>CAEITINV</t>
  </si>
  <si>
    <t>maximum investment income to qualify for the state EITC and YCTC</t>
  </si>
  <si>
    <t>Form 3514 Instructions, Step 2, Worksheet 1, Line 13</t>
  </si>
  <si>
    <t>percentage of military pension benefits used in calculation of retirement and pension benefits subtraction</t>
  </si>
  <si>
    <t>Form 1040 Instructions, p. 8, Line 15</t>
  </si>
  <si>
    <t>0 4489 10000000</t>
  </si>
  <si>
    <t>0 8978 10000000</t>
  </si>
  <si>
    <t>0.0 0.0 0.058</t>
  </si>
  <si>
    <t>VTCTCAMT</t>
  </si>
  <si>
    <t>VTCTCMAX</t>
  </si>
  <si>
    <t>VTCTCCUT</t>
  </si>
  <si>
    <t>125000 126000 127000 128000 129000 130000 131000 132000 133000 134000 135000 136000 137000 138000 139000 140000 141000 142000 143000 144000 145000 146000 147000 148000 149000 150000 151000 152000 153000 154000 155000 156000 157000 158000 159000 160000 161000 162000 163000 164000 165000 166000 167000 168000 169000 170000 171000 172000 173000 174000</t>
  </si>
  <si>
    <t>1000 980 960 940 920 900 880 860 840 820 800 780 760 740 720 700 680 660 640 620 600 580 560 540 520 500 480 460 440 420 400 380 360 340 320 300 280 260 240 220 200 180 160 140 120 100 80 60 40 20</t>
  </si>
  <si>
    <t>Form IN-112 Instructions, p. 4, Child Tax Credit Table</t>
  </si>
  <si>
    <t>0 60 55 50 45 40 35 30 25 20 15 5 0</t>
  </si>
  <si>
    <t>https://www.tax.virginia.gov/rebate</t>
  </si>
  <si>
    <t>ALREBAMT1</t>
  </si>
  <si>
    <t>ALREBAMT2</t>
  </si>
  <si>
    <t>https://www.revenue.alabama.gov/individuals/2023-rebate/</t>
  </si>
  <si>
    <t>EITCUT2_0</t>
  </si>
  <si>
    <t>EITCUT2_1</t>
  </si>
  <si>
    <t>EITCUT2_2</t>
  </si>
  <si>
    <t>EITCUT2_3</t>
  </si>
  <si>
    <t>Form 3514 Instructions, p. 23, Earned Income Tax Credit Table</t>
  </si>
  <si>
    <t>EITRAT2_0</t>
  </si>
  <si>
    <t>EITRAT2_1</t>
  </si>
  <si>
    <t>EITRAT2_2</t>
  </si>
  <si>
    <t>EITRAT2_3</t>
  </si>
  <si>
    <t xml:space="preserve"> </t>
  </si>
  <si>
    <t>dependent exemption amount for units with state AGI greater than ALEXCUT2</t>
  </si>
  <si>
    <t>dependent exemption amount for units with state AGI greater than ALEXCUT1 and less than or equal to ALEXCUT2</t>
  </si>
  <si>
    <t>dependent exemption amount for units with state AGI less than or equal to ALEXCUT1</t>
  </si>
  <si>
    <t>first state AGI cutoff for the deduction exemption</t>
  </si>
  <si>
    <t>second state AGI cutoff for the deduction exemption</t>
  </si>
  <si>
    <t>state AGI brackets for standard deduction for all filing statuses</t>
  </si>
  <si>
    <t>standard deduction amounts for single filers by ALSTDCUT</t>
  </si>
  <si>
    <t>standard deduction amounts for married filing jointly filers by ALSTDCUT</t>
  </si>
  <si>
    <t>standard deduction amounts for head of households filers by ALSTDCUT</t>
  </si>
  <si>
    <t>income tax brackets for joint filers</t>
  </si>
  <si>
    <t>income tax rates for all filers</t>
  </si>
  <si>
    <t>percentage of state AGI above which medical and dental expenses are deductible</t>
  </si>
  <si>
    <t>percentage of state AGI limitation for charitable contribution deduction</t>
  </si>
  <si>
    <t>amount of non-civil service pension income that can be excluded from state taxable income (in joint units, both the head and spouse can claim the exclusion)</t>
  </si>
  <si>
    <t>Form 40 Instructions, p. 9, Standard Deduction chart</t>
  </si>
  <si>
    <t>Form 40 Instructions, p. 19, Line 15 through 18, Gifts to Charity</t>
  </si>
  <si>
    <t>Form 140 Instructions, p. 20, Line 38</t>
  </si>
  <si>
    <t>Form 140 Instructions, p. 20, Line 39</t>
  </si>
  <si>
    <t>Form 140 Instructions, p. 21, Line 43</t>
  </si>
  <si>
    <t>maximum income to qualify for the family income tax credit for single filers</t>
  </si>
  <si>
    <t>maximum income to qualify for the family income tax credit for joint filers with one or no dependents</t>
  </si>
  <si>
    <t>maximum income to qualify for the family income tax credit for joint filers with two dependents</t>
  </si>
  <si>
    <t>maximum income to qualify for the family income tax credit for joint filers with three dependents</t>
  </si>
  <si>
    <t>maximum income to qualify for the family income tax credit for joint filers with four or more dependents</t>
  </si>
  <si>
    <t>maximum income to qualify for the family income tax credit for head of household filers with one or no dependents</t>
  </si>
  <si>
    <t>maximum income to qualify for the family income tax credit for head of household filers with two dependents</t>
  </si>
  <si>
    <t>maximum income to qualify for the family income tax credit for head of household filers with three dependents</t>
  </si>
  <si>
    <t>maximum income to qualify for the family income tax credit for head of household filers with four dependents</t>
  </si>
  <si>
    <t>maximum income to qualify for the family income tax credit for head of household filers with five or more dependents</t>
  </si>
  <si>
    <t>Form 140 Instructions, p. 23, Line 50 Family Income Tax Credit Table III</t>
  </si>
  <si>
    <t>Form 140 Instructions, p. 23, Line 50 Family Income Tax Credit Table I</t>
  </si>
  <si>
    <t>Form 140 Instructions, p. 23, Line 50 Family Income Tax Credit Table II</t>
  </si>
  <si>
    <t>Form 140 Instructions, p. 23, Line 50 Family Income Tax Credit Worksheet II Line 4</t>
  </si>
  <si>
    <t>Form 140 Instructions, p. 23, Line 50 Family Income Tax Credit Worksheet II Line 5</t>
  </si>
  <si>
    <t>Form 140 Instructions, p. 22, Line 49 Dependent Tax Credit Table I</t>
  </si>
  <si>
    <t>Form 140 Instructions, p. 22, Line 49 Dependent Tax Credit Table III</t>
  </si>
  <si>
    <t>Form 140 Instructions, p. 22, Line 49 Dependent Tax Credit Table IV</t>
  </si>
  <si>
    <t>Form 140 Instructions, p. 22, Line 49 Dependent Tax Credit Table V</t>
  </si>
  <si>
    <t>Form 140 Instructions, p. 25, Line 56 Worksheet</t>
  </si>
  <si>
    <t>Form 140 Instructions, p. 26, Line 56 Worksheet Line 4</t>
  </si>
  <si>
    <t>Form 140 Instructions, p. 26, Line 56 Worksheet Note</t>
  </si>
  <si>
    <t>Form 140 Instructions, p. 14, Line 29a</t>
  </si>
  <si>
    <t>amount of dependent tax credit for each qualifying dependent who is at least 17 years old</t>
  </si>
  <si>
    <t>amount of dependent tax credit for each qualifying dependent who is under 17 years old</t>
  </si>
  <si>
    <t>federal AGI above which the dependent tax credit begins phasing out for single and head of household filers</t>
  </si>
  <si>
    <t>federal AGI above which the dependent tax credit begins phasing out for joint filers</t>
  </si>
  <si>
    <t>Form AR1000F Instructions, p. 8 (Military pensions is fully exempt in 2023.)</t>
  </si>
  <si>
    <t>Form AR1000F Instructions, p. 13, Line 18A</t>
  </si>
  <si>
    <t>Form AR1000F Instructions, p. 12, Line 7A and 7B</t>
  </si>
  <si>
    <t>Form AR1000F Instructions, p. 14, Line 27</t>
  </si>
  <si>
    <t>Form AR1000F Instructions, p. 25</t>
  </si>
  <si>
    <t>Form AR1000F Instructions, p. 26</t>
  </si>
  <si>
    <t>Form AR1000F Instructions, p. 21, Inflationary Relief Income Tax Credit Worksheet</t>
  </si>
  <si>
    <t>Form AR1000F Instructions, p. 22, Inflationary Relief Income Tax Credit Worksheet</t>
  </si>
  <si>
    <t>Form AR1000F Instructions, p. 21, Inflationary Relief Income Tax Credit Table</t>
  </si>
  <si>
    <t>Form AR1000F Instructions, p. 22, Inflationary Relief Income Tax Credit Table</t>
  </si>
  <si>
    <t>maximum amount of military pay that can be exempted (military pay full exempt starting in tax year 2014)</t>
  </si>
  <si>
    <t>maximum amount of retirement income that can be exempted</t>
  </si>
  <si>
    <t>standard deduction amount for single and head of household filers</t>
  </si>
  <si>
    <t>standard deduction amount for joint filers</t>
  </si>
  <si>
    <t>percentage of state AGI above which medical expenses are deductible</t>
  </si>
  <si>
    <t>percentage of federal child care credit allowed as state child and dependent care credit</t>
  </si>
  <si>
    <t>maximum total income to use low income tax tables for single filers</t>
  </si>
  <si>
    <t>maximum total income to use low income tax tables for joint filers with one or no dependents</t>
  </si>
  <si>
    <t>maximum total income to use low income tax tables for joint filers with two or more dependents</t>
  </si>
  <si>
    <t>maximum total income to use low income tax tables for head of household filers with one or no dependents</t>
  </si>
  <si>
    <t>maximum total income to use low income tax tables for head of household filers with two or more dependents</t>
  </si>
  <si>
    <t>income tax brackets for single and head of household filers</t>
  </si>
  <si>
    <t>income tax brackets for all filers</t>
  </si>
  <si>
    <t>income tax amount for the low income tax table for single filers</t>
  </si>
  <si>
    <t>income tax brackets for the low income tax table for single filers</t>
  </si>
  <si>
    <t>income tax amount for the low income tax table for joint filers with one or no dependents</t>
  </si>
  <si>
    <t>income tax brackets for the low income tax table for joint filers with one or no dependents</t>
  </si>
  <si>
    <t>income tax amount for the low income tax table for joint filers with two or more dependents</t>
  </si>
  <si>
    <t>income tax brackets for the low income tax table for joint filers with two or more dependents</t>
  </si>
  <si>
    <t>income tax amount for the low income tax table for head of household filers with one or no dependents</t>
  </si>
  <si>
    <t>income tax brackets for the low income tax table for head of household filers with one or no dependents</t>
  </si>
  <si>
    <t>income tax amount for the low income tax table for head of household filers with two or more dependents</t>
  </si>
  <si>
    <t>income tax brackets for the low income tax table for head of household filers with two or more dependents</t>
  </si>
  <si>
    <t>Form AR1000F Instructions, p. 17, Line 16</t>
  </si>
  <si>
    <t>percentage of state AGI allowable for charitable contributions deduction</t>
  </si>
  <si>
    <t>maximum state taxable income for single and head of household filers for inflationary relief income tax credit</t>
  </si>
  <si>
    <t>maximum state taxable income for joint filers for inflationary relief income tax credit</t>
  </si>
  <si>
    <t>maximum state taxable income for all filers for additional tax credit for qualified individuals</t>
  </si>
  <si>
    <t>state taxable income brackets for single and head of household filers to determine inflationary relief income tax credit</t>
  </si>
  <si>
    <t>state taxable income brackets for joint filers to determine inflationary relief income tax credit</t>
  </si>
  <si>
    <t>credit amounts for single and head of household filers for inflationary relief income tax credit</t>
  </si>
  <si>
    <t>credit amounts for joint for inflationary relief income tax credit</t>
  </si>
  <si>
    <t>state taxable income brackets for all filers to determine additional tax credit for qualified individuals</t>
  </si>
  <si>
    <t>credit amounts for all filers for additional tax credit for qualified individuals</t>
  </si>
  <si>
    <t>Form 540 Booklet, p. 67, Itemized Deduction Worksheet, Line 4</t>
  </si>
  <si>
    <t>Form 540 Booklet, p. 67, Itemized Deduction Worksheet, Line 7</t>
  </si>
  <si>
    <t>Form 540 Booklet, p. 14, AGI Limitation Worksheet, Line B</t>
  </si>
  <si>
    <t>Form 540 Booklet, p. 14, AGI Limitation Worksheet, Line D</t>
  </si>
  <si>
    <t>Form 540 Booklet, p. 14, AGI Limitation Worksheet, Line E</t>
  </si>
  <si>
    <t>Form 540 Booklet, p. 16, Line 61</t>
  </si>
  <si>
    <t>Form 540 Booklet, p. 14, Box C</t>
  </si>
  <si>
    <t>Form 540 Schedule P Instructions, p. 6, Exemption Worksheet</t>
  </si>
  <si>
    <t>Form 540 Schedule P Instructions, p. 6, Exemption Worksheet, Line 5</t>
  </si>
  <si>
    <t>Schedule CA Instructions, Part II, Line 11</t>
  </si>
  <si>
    <t>Form 540, Line 7, 8, and 9</t>
  </si>
  <si>
    <t>Form 540, Line 10</t>
  </si>
  <si>
    <t>Form 540, Line 18</t>
  </si>
  <si>
    <t>Form 540 Booklet, p. 13, California Standard Deduction Worksheet for Dependents, Line 2</t>
  </si>
  <si>
    <t>Federal Form 1040 Instructions, p. 32, Standard Deduction Worksheet for Dependents</t>
  </si>
  <si>
    <t>Form 540 Booklet, p.15, Line 40</t>
  </si>
  <si>
    <t>Form FTB 3506 Instructions, p. 4, Line 9</t>
  </si>
  <si>
    <t>Form 3514 Instructions, p. 4, Step 1a</t>
  </si>
  <si>
    <t>Form 3514 Instructions, p. 8, Step 6 Part II</t>
  </si>
  <si>
    <t>Form 3514, Line 24</t>
  </si>
  <si>
    <t>Form FTB 3514, Line 26 and 27</t>
  </si>
  <si>
    <t>Form 540 Booklet, p. 75, Schedule X</t>
  </si>
  <si>
    <t>Form 540 Booklet, p. 75, Schedule Y</t>
  </si>
  <si>
    <t>Form 540 Booklet, p. 75, Schedule Z</t>
  </si>
  <si>
    <t>Form FTB 3506 Instructions, p. 4, Line 7</t>
  </si>
  <si>
    <t>Form 3514, Line 23b</t>
  </si>
  <si>
    <t>Form 104 Booklet, p. 12, DR104AD Instructions, Line 4</t>
  </si>
  <si>
    <t>Form 104 Booklet, p. 14, Form DR104AD Instructions, Line 12, Worksheet Line d</t>
  </si>
  <si>
    <t>Form DR0347, Part III, Line 7</t>
  </si>
  <si>
    <t>Form DR0347, Part III</t>
  </si>
  <si>
    <t>Form DR0347, Part IV, Line 10</t>
  </si>
  <si>
    <t>Form DR0347, Part IV, Table A</t>
  </si>
  <si>
    <t>Form DR0347, Part IV</t>
  </si>
  <si>
    <t>Form 104CR, Part I, Line 5</t>
  </si>
  <si>
    <t>Form 104AMT, Line 6</t>
  </si>
  <si>
    <t>Form 104 Instructions, p.13, Line 7</t>
  </si>
  <si>
    <t>Form 104 Instructions, p. 12, Line 3</t>
  </si>
  <si>
    <t>CT-1040 Instructions, p. 19, Table A</t>
  </si>
  <si>
    <t>CT-1040 Instructions, p. 23, Table E</t>
  </si>
  <si>
    <t>CT-1040 Instructions, p. 20, Table B</t>
  </si>
  <si>
    <t>CT-1040 Instructions, p. 21, Table C</t>
  </si>
  <si>
    <t>CT-1040 Instructions, p. 22, Table D</t>
  </si>
  <si>
    <t>CT-1040 Instructions, p. 24, Line 41</t>
  </si>
  <si>
    <t>CT-1040 Instructions, p. 24, Line 41 (Line D of worksheet)</t>
  </si>
  <si>
    <t>CT-1040 Instructions, p. 3, Line 20A</t>
  </si>
  <si>
    <t>CT-1040 Instructions, p. 10, Subtraction Modification of Pension and Annuity Income and Line 48b</t>
  </si>
  <si>
    <t>Form PIT-RES Instructions, p. 6, Line 6</t>
  </si>
  <si>
    <t>Form PIT-RES Instructions, p. 7, Line 11</t>
  </si>
  <si>
    <t>Form PIT-RES Instructions, p. 8, Line 19a</t>
  </si>
  <si>
    <t>Form PIT-RES Instructions, p. 8, Line 20</t>
  </si>
  <si>
    <t>Form PIT-RES Instructions, p. 8, Line 26a</t>
  </si>
  <si>
    <t>Form PIT-RES Instructions, p. 9, Line 30</t>
  </si>
  <si>
    <t>Form PIT-RES Instructions, p. 10, Line 33</t>
  </si>
  <si>
    <t>Form D-40 Instructions, p. 17, Calculation F, Line f</t>
  </si>
  <si>
    <t>Form D-40 Instructions, p. 17, Calculation F, Line I</t>
  </si>
  <si>
    <t>Form D-40 Instructions, p. 18, Line 21</t>
  </si>
  <si>
    <t>Form D-40 Instructions, p. 23, EITC Worksheet from Note for Section C</t>
  </si>
  <si>
    <t>Form D-40 Instructions, p. 23, EITC Worksheet from Line 2 of Section C</t>
  </si>
  <si>
    <t>Form D-40 Instructions, p. 23, EITC Worksheet from Line 5 of Section C</t>
  </si>
  <si>
    <t>Form D-40 Instructions, Reminders, p. 3. Also, refer to https://otr.cfo.dc.gov/page/dc-individual-and-fiduciary-income-tax-rates</t>
  </si>
  <si>
    <t>Form D-40 Instructions, p. 23, EITC Worksheet from Line 7 of Section C</t>
  </si>
  <si>
    <t>IT-511 Booklet, p. 11, Form 500 Instructions, Line 11a</t>
  </si>
  <si>
    <t>IT-511 Booklet, p. 15, Schedule 1 Subtractions</t>
  </si>
  <si>
    <t>IT-511 Booklet, p. 25, Low Income Credit Worksheet</t>
  </si>
  <si>
    <t>IT-511 Booklet, p. 59, Tax Rate Schedule</t>
  </si>
  <si>
    <t>Form N11 Instructions, p. 20, Line 23</t>
  </si>
  <si>
    <t>Form N11 Instructions, p. 19, Line 22</t>
  </si>
  <si>
    <t>Form N11 Instructions, p. 32, Total Itemized Deductions Worksheet Line 5</t>
  </si>
  <si>
    <t>Form N11 Instruction, p. 32, Total Itemized Deductions Worksheet Line 5</t>
  </si>
  <si>
    <t>Form N11 Instructions, p. 16, Line 21b, Taxes</t>
  </si>
  <si>
    <t>Form N11 Instructions, p. 20, Line 25</t>
  </si>
  <si>
    <t>Form N11 Instructions, p. 21, Line 28</t>
  </si>
  <si>
    <t>Form N11 Instructions, p. 21, Line 29</t>
  </si>
  <si>
    <t>Schedule X, Part II, Section B, Line 17</t>
  </si>
  <si>
    <t>Form N-311, Line 7</t>
  </si>
  <si>
    <t>Schedule X, Part I, Line 12</t>
  </si>
  <si>
    <t>Form N11 Instructions, p. 36, 2020 Tax Rate Schedule I</t>
  </si>
  <si>
    <t>Form N11 Instructions, p. 36, 2020 Tax Rate Schedule II</t>
  </si>
  <si>
    <t>Form N11 Instructions, p. 36, 2020 Tax Rate Schedule III</t>
  </si>
  <si>
    <t>Form N11 Instructions, p. 42, 2020 Tax Rate Schedule I, II, and III</t>
  </si>
  <si>
    <t>Schedule X, Part II, Section C, Line 27</t>
  </si>
  <si>
    <t>Form N11 Instructions, p. 15, Line 21a</t>
  </si>
  <si>
    <t>Form 40, 43, 39R, 39NR, and 44 Instructions, p. 9, Line 17 Standard Deduction Worksheet</t>
  </si>
  <si>
    <t>Form 40, 43, 39R, 39NR, and 44 Instructions, p. 2, What's New for 2023 and p. 11, Line 43</t>
  </si>
  <si>
    <t>Form 40, 43, 39R, 39NR, and 44 Instructions, p. 11, Line 43</t>
  </si>
  <si>
    <t>Form 39R, Part B, Line 8</t>
  </si>
  <si>
    <t>Form 40, 43, 39R, 39NR, and 44 Instructions, p. 10, Form 40, Line 25, Worksheet Line 2</t>
  </si>
  <si>
    <t>Form IL-1040 Instructions, p. 8, Step 4, Line 10a</t>
  </si>
  <si>
    <t>Form IL-1040 Instructions, p. 8, Step 4, Line 10b</t>
  </si>
  <si>
    <t>Form IL-1040 Instructions, p. 8, Step 4, Line 10d</t>
  </si>
  <si>
    <t>Schedule IL-E/EIC, Step 4, Line 6</t>
  </si>
  <si>
    <t>Form IL-1040, Step 5, Line 12</t>
  </si>
  <si>
    <t>Form IT-40 Booklet, p. 24, Schedule 3, Line 1</t>
  </si>
  <si>
    <t>Form IT-40 Booklet, p. 25, Schedule 3, Line 4</t>
  </si>
  <si>
    <t>Form IT-40 Booklet, p. 25, Schedule 3, Line 5</t>
  </si>
  <si>
    <t>Form IT-40 Booklet, p. 30, Schedule 5, Line 5</t>
  </si>
  <si>
    <t>Form IT-40 Booklet, p. 18, Schedule 2, Line 7</t>
  </si>
  <si>
    <t>Form IT-40 Booklet, p. 22, Schedule 2, Line 11, Deduction 632</t>
  </si>
  <si>
    <t>Form IT-40 Booklet, p. 19, Schedule 2, Line 11, Deduction 601</t>
  </si>
  <si>
    <t>Form IT-40 Booklet, p. 19, Unemployment Compensation Worksheet, Line 3</t>
  </si>
  <si>
    <t>Form IT-40 Booklet, p. 19, Unemployment Compensation Worksheet, Line 5</t>
  </si>
  <si>
    <t>Form IT-40 Booklet, p. 3 and p. 31, Line 6</t>
  </si>
  <si>
    <t>Form IT-40 Booklet, p. 30, Schedule 5, Line 5, Table A</t>
  </si>
  <si>
    <t>Form IT-40 Booklet, p. 30, Schedule 5, Line 4, Table B</t>
  </si>
  <si>
    <t>IA 1040 Expanded Instructions, p. 8, Step 3a</t>
  </si>
  <si>
    <t>IA 1040 Expanded Instructions, p. 9, Step 3a</t>
  </si>
  <si>
    <t>IA 1040 Expanded Instructions, p. 5, Who Must File?</t>
  </si>
  <si>
    <t>IA 1040 Expanded Instructions, p. 49, Step 6, Line 25</t>
  </si>
  <si>
    <t>IA 1040 Expanded Instructions, p.13, Iowa tax from tax rate schedule or alternate tax, Line 3</t>
  </si>
  <si>
    <t>IA 1040 Expanded Instructions, p.13, Iowa tax from tax rate schedule or alternate tax, Line 4</t>
  </si>
  <si>
    <t>Tax rates 2023</t>
  </si>
  <si>
    <t>IA 1040 Expanded Instructions, p. 48, Step 6, Line 24</t>
  </si>
  <si>
    <t>Form K-40 Instructions, p. 6, Line 4</t>
  </si>
  <si>
    <t>Form K-40 Instructions, p. 6, Line 4, Worksheet I</t>
  </si>
  <si>
    <t>Form K-40, p. 6, Food Sales Tax Credit, Line D</t>
  </si>
  <si>
    <t>Form K-40, p. 6, Food Sales Tax Credit, Line H</t>
  </si>
  <si>
    <t>Form K-40 Instructions, p. 7, Line 5</t>
  </si>
  <si>
    <t>Form K-40 Instructions, p. 8, Line 17</t>
  </si>
  <si>
    <t>Form K-40 Instructions, p. 11, Schedule S Instructions, Line A9</t>
  </si>
  <si>
    <t>Form K-40 Instructions, p. 32, Tax Computation Worksheet</t>
  </si>
  <si>
    <t>Form K-40 Instructions, p. 8, Line 14</t>
  </si>
  <si>
    <t>Form K-40 Instructions, p. 14, Schedule A Instructions</t>
  </si>
  <si>
    <t>Form 740 Instructions, p. 12, Line 24</t>
  </si>
  <si>
    <t>Form 740 Instructions, p. 1, What's New?</t>
  </si>
  <si>
    <t>Schedule ITC, Section B, Line 1 and 2</t>
  </si>
  <si>
    <t>Schedule P, Part III, Line 3</t>
  </si>
  <si>
    <t>Form 740 Instructions, p. 12, Line 20 and 21</t>
  </si>
  <si>
    <t>Schedule ITC, Section C, Family Size Tax Credit</t>
  </si>
  <si>
    <t>Form 740 Instructions, p. 11, Line 12</t>
  </si>
  <si>
    <t>Form IT-540 Instructions, p. 5, Schedule E, Code 06E</t>
  </si>
  <si>
    <t>Form IT-540 Instructions for Preparing Your 2023 Louisiana Income Tax Return, p. 2, Line 15</t>
  </si>
  <si>
    <t>Form IT-540, p. 16, Nonrefundable Child Care Credit Worksheet, Line 1A</t>
  </si>
  <si>
    <t>Form IT-540, p. 14, Refundable Child Care Credit Worksheet, Line 10</t>
  </si>
  <si>
    <t>Form IT-540, p. 16, Nonrefundable Child Care Credit Worksheet, Line 2A</t>
  </si>
  <si>
    <t>Form IT-540, p. 14, Refundable Child Care Credit Worksheet, Line 3</t>
  </si>
  <si>
    <t>Form IT-540, p. 14, Refundable Child Care Credit Worksheet, Line 8</t>
  </si>
  <si>
    <t>Form IT-540 Instructions, p. 1, Line 8C</t>
  </si>
  <si>
    <t>Form ME1040 Instructions, p. 4, Line 18</t>
  </si>
  <si>
    <t>Schedule A, Worksheet for Child Care Credit,  Line 3</t>
  </si>
  <si>
    <t>Schedule A, Worksheet for Child Care Credit,  Line 5a</t>
  </si>
  <si>
    <t>Schedule 1S, Worksheet for Pension Income Deduction, Line 2</t>
  </si>
  <si>
    <t>Form ME1040 Instructions, p. 4, Worksheet for Standard / Itemized Deductions, Line 17, Line 2</t>
  </si>
  <si>
    <t>Form ME1040 Instructions, p. 4, Worksheet for Standard / Itemized Deductions, Line 17, Line 4</t>
  </si>
  <si>
    <t>Form ME1040 Instructions, p. 4, Worksheet for Phaseout of Personal Exemption Deduction Amount, Line 18, Line 2</t>
  </si>
  <si>
    <t>Form ME1040 Instructions, p. 4, Worksheet for Phaseout of Personal Exemption Deduction Amount, Line 18, Line 4</t>
  </si>
  <si>
    <t>Schedule PTFC/STFC Instructions, Line 25d and 25e, Notes</t>
  </si>
  <si>
    <t>Schedule A, Worksheet for Dependent Exemption Tax Credit, Line 2</t>
  </si>
  <si>
    <t>Schedule A, Worksheet for Dependent Exemption Tax Credit, Line 4</t>
  </si>
  <si>
    <t>Maryland Resident Instruction Booklet, p. 4, Exemption Amount Chart (10A)</t>
  </si>
  <si>
    <t>Maryland Resident Instruction Booklet, p. 4, Exemption Amount Chart (10A) Notes</t>
  </si>
  <si>
    <t>Maryland Resident Instruction Booklet, p. 6, Pension Exclusion Computation Worksheet (13A), Line 2</t>
  </si>
  <si>
    <t>Maryland Resident Instruction Booklet, p. 12, Standard Deduction Worksheet (16A)</t>
  </si>
  <si>
    <t>Maryland Resident Instruction Booklet, p. 9, Line 13u</t>
  </si>
  <si>
    <t>Maryland Resident Instruction Booklet, p. 7, Line 9</t>
  </si>
  <si>
    <t>Form 502CR, p. 6, Credit for Child and Dependent Care Expenses Chart</t>
  </si>
  <si>
    <t>Maryland Resident Instruction Booklet, p.18, Refundable Child and Dependent Care Expenses Tax Credit (21B), Line 1</t>
  </si>
  <si>
    <t>Maryland Resident Instruction Booklet, p. 10, Two-Income Married Couple Subtraction Worksheet (13D), Line 7</t>
  </si>
  <si>
    <t>Maryland Resident Instruction Booklet, p. 14, State EIC Worksheet (18A), Line 2</t>
  </si>
  <si>
    <t>Maryland Resident Instruction Booklet, p. 18, Refundable Earned Income Credit Worksheet (21A), Line 1</t>
  </si>
  <si>
    <t>Maryland Resident Instruction Booklet, p. 17, Local Earned Income Credit Worksheet (19B), Line 3</t>
  </si>
  <si>
    <t>Maryland Resident Instruction Booklet, p. 14, State Poverty Level Credit Worksheet (18B)</t>
  </si>
  <si>
    <t>Maryland Resident Instruction Booklet, p. 15, Other Income Tax Credits for Individuals, Line 24m, Senior Tax Credit</t>
  </si>
  <si>
    <t>Maryland Resident Instruction Booklet, p. 14, Poverty Income Guidelines</t>
  </si>
  <si>
    <t>Maryland Resident Instruction Booklet, p. 13, Tax Computation Worksheet</t>
  </si>
  <si>
    <t>Form 1 Instructions, p. 9, Line 2A</t>
  </si>
  <si>
    <t>Form 1 Instructions, p. 9, Line 2C</t>
  </si>
  <si>
    <t>Form 1 Instructions, p. 9, Line 2D</t>
  </si>
  <si>
    <t>Form 1 Instructions, p. 11, Line 11</t>
  </si>
  <si>
    <t>Form 1 Instructions, p. 16, Line 43</t>
  </si>
  <si>
    <t>Form 1 Instructions, p. 10, Line 5</t>
  </si>
  <si>
    <t>Form 1 Instructions, p. 12, Line 22</t>
  </si>
  <si>
    <t>Form 1 Instructions, p. 13, Line 29 Worksheet, Line 2</t>
  </si>
  <si>
    <t>Form 1 Instructions, p. 13, No Tax Status/Limited Income Instructions and Chart</t>
  </si>
  <si>
    <t>Form 1 Instructions, p. 13, Line 27 Worksheet</t>
  </si>
  <si>
    <t>Form 1 Instructions, p. 13, Line 29 Worksheet, Line 5</t>
  </si>
  <si>
    <t>MI-1040 Instructions, p.10, Line 9a</t>
  </si>
  <si>
    <t>MI-1040 Instructions, p.35, Form MI-1040, Line 9b</t>
  </si>
  <si>
    <t>MI-1040 Instructions, p. 60, Pension Schedule (Form 4884), line 9</t>
  </si>
  <si>
    <t>MI-1040 Instructions, p. 59, Pension Schedule (Form 4884)</t>
  </si>
  <si>
    <t>MI-1040 Instructions, p.18, Worksheet 2: Tier 2 and Tier 3 Micihigan Standard Deduction</t>
  </si>
  <si>
    <t>MI-1040 Instructions, p.17, Dividend/Interest/Capital Gains Deduction for Taxpayers Born prior to 1946</t>
  </si>
  <si>
    <t>MI-1040 Instructions, p. 2, New for 2023 and p. 11, Line 27</t>
  </si>
  <si>
    <t>MI-1040 Instructions, p. 2, New for 2023 and p. 3, General Information</t>
  </si>
  <si>
    <t>MI-1040 Instructions, p. 25, Worksheet 3.3, Line 4</t>
  </si>
  <si>
    <t>Schedule MI Individual Income Tax Instructions, p. 13,  Table for Line 4</t>
  </si>
  <si>
    <t>Schedule MI Individual Income Tax Instructions, p. 14,  Worksheet for Line 5</t>
  </si>
  <si>
    <t>Schedule MI Individual Income Tax Instructions, p. 14,  Worksheet for Line 5, Step 7</t>
  </si>
  <si>
    <t>Schedule MI Individual Income Tax Instructions, p. 14,  Worksheet for Line 5, Step 8</t>
  </si>
  <si>
    <t>Individual Income Tax Instructions, p. 32, Tax Rate Schedules</t>
  </si>
  <si>
    <t>Income Tax Instructions, p. 6, Filing Status and Exemptions Chart</t>
  </si>
  <si>
    <t>Income Tax Instructions, p. 27, Schedule of Tax Computation</t>
  </si>
  <si>
    <t>Income Tax Reference Guide, p. 7, Standard Deduction Table</t>
  </si>
  <si>
    <t>Income Tax Reference Guide, p. 5, Pensions</t>
  </si>
  <si>
    <t>Montana Form 2, p. 7, Standard Deduction Worksheet, Line 3</t>
  </si>
  <si>
    <t>Montana Form 2, p. 6, Partial Pension and Annuity Income Exemption Worksheet, Line 1a and 1b</t>
  </si>
  <si>
    <t>Montana Form 2, p. 6, Partial Pension and Annuity Income Exemption Worksheet (calculated)</t>
  </si>
  <si>
    <t>Montana Form 2, p. 6, Partial Pension and Annuity Income Exemption Worksheet, Line 5</t>
  </si>
  <si>
    <t>Montana 2 Booklet, p. 27, Montana Subtractions Schedule, Line 32</t>
  </si>
  <si>
    <t>Montana 2 Booklet, p. 21, Montana Subtractions Schedule, Line 3</t>
  </si>
  <si>
    <t>Montana 2 Booklet, p. 11, Line 16</t>
  </si>
  <si>
    <t>Montana 2 Booklet, p. 31, Itemized Deductions Schedule, Line 14</t>
  </si>
  <si>
    <t>Montana 2 Booklet, p. 12, Line 23b</t>
  </si>
  <si>
    <t>Individual Income Tax Booklet, p. 9, Line 6</t>
  </si>
  <si>
    <t>Individual Income Tax Booklet, p. 19, Schedule I Instructions, Part B Line 28</t>
  </si>
  <si>
    <t>Individual Income Tax Booklet, p. 19, Schedule I Line 28</t>
  </si>
  <si>
    <t>Individual Income Tax Booklet, p. 10, Line 18</t>
  </si>
  <si>
    <t>Individual Income Tax Booklet, p. 12, Line 35</t>
  </si>
  <si>
    <t>Form DP-10, p. 3, Step 3 Line 8</t>
  </si>
  <si>
    <t>Form DP-10, p. 3, Step 3 Line 6</t>
  </si>
  <si>
    <t>Form DP-10, p. 4, Step 4 Line 10</t>
  </si>
  <si>
    <t>NJ-1040 Resident Booklet Instructions, p. 63, Tax Rate Schedules</t>
  </si>
  <si>
    <t>PIT-1 Instructions, p. 25, Low and Middle Income Tax Exemption Worksheet</t>
  </si>
  <si>
    <t>PIT-1 Instructions, p. 25, Low and Middle Income Tax Exemption Worksheet Line 2</t>
  </si>
  <si>
    <t>PIT-1 Instructions, p. 25, Low and Middle Income Tax Exemption Worksheet Line 4</t>
  </si>
  <si>
    <t>PIT-1 Instructions, p. 25, Low and Middle Income Tax Exemption Worksheet Line 6</t>
  </si>
  <si>
    <t>PIT-ADJ Instructions, p. 5, Table 1</t>
  </si>
  <si>
    <t>PIT-ADJ Instructions, p. 6, Line 16</t>
  </si>
  <si>
    <t>PIT-1 Instructions, p. 27, Additional Exemption and Tax Credit</t>
  </si>
  <si>
    <t>PIT-1 Instructions, p. 27, Line 16 Worksheet for Calculating Medical Care Expense Deduction, Medical Care Expenses</t>
  </si>
  <si>
    <t>PIT-1 Instructions, p. 24, Line 13</t>
  </si>
  <si>
    <t>PIT-1 Instructions, p. 31, Line 25 and 25A</t>
  </si>
  <si>
    <t>Form IT-196 Instructions, p. 26,Total Itemized Deductions Worksheet, Line 6</t>
  </si>
  <si>
    <t>Form IT-196 Instructions, p. 26,Total Itemized Deductions Worksheet, Line 4</t>
  </si>
  <si>
    <t>Form IT-196 Instructions, p. 26,Total Itemized Deductions Worksheet, Line 8</t>
  </si>
  <si>
    <t>Form IT-201 Instructions, p. 46, Tax Computation - New York AGI of more than $107,650</t>
  </si>
  <si>
    <t>Form IT-213 Instructions, Worksheet A, Line 1</t>
  </si>
  <si>
    <t>Form IT-213 Instructions, Worksheet B, Line 5</t>
  </si>
  <si>
    <t>Form IT-213 Instructions, Worksheet B, Line 6</t>
  </si>
  <si>
    <t>Form IT-201 Instructions, p. 15, Line 36</t>
  </si>
  <si>
    <t>Form IT-201 Instructions, p. 45, State Tax Rate Schedule</t>
  </si>
  <si>
    <t>Form IT-201 Instructions, p. 46, State Tax Rate Schedule</t>
  </si>
  <si>
    <t>Form IT-201 Instructions, p. 45-46, State Tax Rate Schedule</t>
  </si>
  <si>
    <t>Form IT-201 Instructions, p. 52, NYC Tax Rate Schedule</t>
  </si>
  <si>
    <t>Form 201 Instructions, p. 48, Tax computation, AGI more than $107,650, Worksheet 7</t>
  </si>
  <si>
    <t>Form 201 Instructions, p. 49, Tax computation, AGI more than $107,650, Worksheet 8, Line 4</t>
  </si>
  <si>
    <t>Form 201 Instructions, p. 49, Tax computation, AGI more than $107,650, Worksheet 9, Line 4</t>
  </si>
  <si>
    <t>Form 201 Instructions, p. 49, Tax computation, AGI more than $107,650, Worksheet 10, Line 4</t>
  </si>
  <si>
    <t>Form 201 Instructions, p. 46, Tax computation, AGI more than $107,650, Worksheet 1</t>
  </si>
  <si>
    <t>Form 201 Instructions, p. 47, Tax computation, AGI more than $107,650, Worksheet 2, Line 4</t>
  </si>
  <si>
    <t>Form 201 Instructions, p. 47, Tax computation, AGI more than $107,650, Worksheet 3, Line 4</t>
  </si>
  <si>
    <t>Form 201 Instructions, p. 47, Tax computation, AGI more than $107,650, Worksheet 4, Line 4</t>
  </si>
  <si>
    <t>Form 201 Instructions, p. 48, Tax computation, AGI more than $107,650, Worksheet 5, Line 4</t>
  </si>
  <si>
    <t>Form 201 Instructions, p. 50, Tax computation, AGI more than $107,650, Worksheet 12</t>
  </si>
  <si>
    <t>Form 201 Instructions, p. 50, Tax computation, AGI more than $107,650, Worksheet 13, Line 4</t>
  </si>
  <si>
    <t>Form 201 Instructions, p. 51, Tax computation, AGI more than $107,650, Worksheet 14, Line 4</t>
  </si>
  <si>
    <t>Form 201 Instructions, p. 51, Tax computation, AGI more than $107,650, Worksheet 15, Line 4</t>
  </si>
  <si>
    <t>Form D-401 Instructions, p. 13, Child Deduction Table</t>
  </si>
  <si>
    <t>Form D-400 Schedule A, Line 7c</t>
  </si>
  <si>
    <t>Individual Income Tax Booklet, p. 28, Tax Rate Schedules</t>
  </si>
  <si>
    <t>Individual Income Tax Booklet, p. 14, Marriage Penalty Credit Worksheet Line 2</t>
  </si>
  <si>
    <t>Individual Income Tax Booklet p. 14, Marriage Penalty Credit Worksheet Line 5</t>
  </si>
  <si>
    <t>Individual Income Tax Booklet p. 14, Marriage Penalty Credit Worksheet Line 13</t>
  </si>
  <si>
    <t>IT 1040 Instruction Booklet, p. 28, Schedule of Credits, Line 4</t>
  </si>
  <si>
    <t>IT 1040 Instruction Booklet, p. 27, Schedule of Credits, Line 4</t>
  </si>
  <si>
    <t>IT 1040 Instruction Booklet, p. 27, Schedule of Credits, Line 2</t>
  </si>
  <si>
    <t>IT 1040 Instruction Booklet, p. 28, Schedule of Credits, Line 9</t>
  </si>
  <si>
    <t>IT 1040 Instruction Booklet, p. 28, Schedule of Credits, Line 6</t>
  </si>
  <si>
    <t>IT 1040 Instruction Booklet, p. 44, Child and Dependent Care Worksheet</t>
  </si>
  <si>
    <t>IT 1040 Instruction Booklet, p. 28, Schedule of Credits, Line 12</t>
  </si>
  <si>
    <t>IT 1040 Instruction Booklet, p. 29, Schedule of Credits, Line 12</t>
  </si>
  <si>
    <t>IT 1040 Instruction Booklet, p. 29, Schedule of Credits, Line 13</t>
  </si>
  <si>
    <t>IT 1040 Instruction Booklet, p. 43, Table 2</t>
  </si>
  <si>
    <t>511 Packet, p. 17, Schedule 511-A, Line A5</t>
  </si>
  <si>
    <t>511 Packet, p. 17, Schedule 511-A Line A4 (may exclude 100% of retirement benefits)</t>
  </si>
  <si>
    <t>511 Packet, p. 11, Line 15</t>
  </si>
  <si>
    <t>511 Packet, p. 9, Section F</t>
  </si>
  <si>
    <t>511 Packet, p. 10, Line 10</t>
  </si>
  <si>
    <t>Form 511, Line 11 or 511 Packet, p. 10, Line 11</t>
  </si>
  <si>
    <t>Schedule 511-G, Line 2 or 511 Packet, p. 15, Line 28</t>
  </si>
  <si>
    <t>Publication OR-17, p. 125, Credit Code 895</t>
  </si>
  <si>
    <t>Form PA-40 Instructions, p. 21, Line 12</t>
  </si>
  <si>
    <t>Form PA-40 Instructions, p. 39, Schedule SP (Line 21), Eligibility Income Table 1</t>
  </si>
  <si>
    <t>Form PA-40 Instructions, p. 39, Schedule SP (Line 21), Eligibility Income Table 2</t>
  </si>
  <si>
    <t>Resident Instructions, p. 4, Line 4</t>
  </si>
  <si>
    <t>Resident Instructions, p. 4, Line 6</t>
  </si>
  <si>
    <t>Resident Instructions, p. 6, Schedule I, Line 21</t>
  </si>
  <si>
    <t>Resident Instructions, p. 6, Schedule EIC, Line 39</t>
  </si>
  <si>
    <t>Resident Instructions, p. 9, Schedule M, Line 1t</t>
  </si>
  <si>
    <t>Taxable Social Security Income Worksheet, Step 1, Line 6</t>
  </si>
  <si>
    <t>Resident Instructions, p. 11, Tax Computation Worksheet</t>
  </si>
  <si>
    <t>Individual Income Tax Return Instructions, p. 15, Line 11</t>
  </si>
  <si>
    <t>Individual Income Tax Return Instructions, p. 16, Line 12, Two Wage Earner Credit Worksheet, Line 7</t>
  </si>
  <si>
    <t>Individual Income Tax Return Instructions, p. 16, Line 12, Two Wage Earner Credit Worksheet, Line 6</t>
  </si>
  <si>
    <t>Individual Income Tax Return Instructions, p. 8, Line P1 - P3</t>
  </si>
  <si>
    <t>Individual Income Tax Return Instructions, p. 10, Line P4 - P6</t>
  </si>
  <si>
    <t>Individual Income Tax Return Instructions, p. 10, Line Q</t>
  </si>
  <si>
    <t>Individual Income Tax Return Instructions, p. 12, Line T</t>
  </si>
  <si>
    <t>Form TC-40 Instructions, p. 9, Line 21, Step 2</t>
  </si>
  <si>
    <t>Form TC-40 Instructions, p. 18, Part 3, #18</t>
  </si>
  <si>
    <t>Form TC-40 Instructions, p. 18, Line 1, Retirement Credit Worksheet</t>
  </si>
  <si>
    <t>Form TC-40 Instructions, p. 19, Retirement Credit Worksheet, Line 7</t>
  </si>
  <si>
    <t>Form TC-40 Instructions, p. 19, Retirement Credit Worksheet, Line 9</t>
  </si>
  <si>
    <t>Form IN-112 Instructions, Social Security Exemption Worksheet, Line 2</t>
  </si>
  <si>
    <t>Form IN-112 Instructions, Social Security Exemption Worksheet, Line 3</t>
  </si>
  <si>
    <t>Form IN-112 Instructions, Part II, Line 7</t>
  </si>
  <si>
    <t>Form IN-112 Instructions, Part II, Line 2</t>
  </si>
  <si>
    <t>Form IN-153 Instructions, Part I, Flat Exclusion</t>
  </si>
  <si>
    <t>Form 760 Instructions, p. 12, Line 11</t>
  </si>
  <si>
    <t>Form 760 Instructions, p. 10, Line 4</t>
  </si>
  <si>
    <t>Form 760 Instructions, p. 11, Line 4 Worksheet Line 9</t>
  </si>
  <si>
    <t>Form 760 Instructions, p. 19, Line 5</t>
  </si>
  <si>
    <t>Form 760 Instructions, p. 25, Line 13</t>
  </si>
  <si>
    <t>Form 760 Instructions, p. 25, Line 15</t>
  </si>
  <si>
    <t>Form 760 Instructions, p. 13, Spouse Tax Adjustment Worksheet Line 5</t>
  </si>
  <si>
    <t>Form 760 Instructions, p. 25, Line 11</t>
  </si>
  <si>
    <t>Form 760 Instructions, p. 35, Tax Rate Schedule</t>
  </si>
  <si>
    <t>Form 760 Instructions, p. 25, Line 16b</t>
  </si>
  <si>
    <t>IT-140 Booklet, p. 29, Low-Income Earned Income Exclusion Worksheet, Line C</t>
  </si>
  <si>
    <t>IT-140 Booklet, p. 29, Low-Income Earned Income Exclusion Worksheet, Line A</t>
  </si>
  <si>
    <t>IT-140 Booklet, p. 12, Family Tax Credit Tables</t>
  </si>
  <si>
    <t>IT-140 Booklet, p. 35, Tax Rate Schedules</t>
  </si>
  <si>
    <t>Schedule SB Instructions, p. 2, Unemployment Compensation Worksheet, Line 3</t>
  </si>
  <si>
    <t>Schedule SB Instructions, p. 9, Line 22</t>
  </si>
  <si>
    <t>Schedule SB Instructions, p. 7, Line 16</t>
  </si>
  <si>
    <t>Form 1 Instructions, p. 16, Line 10</t>
  </si>
  <si>
    <t>Form 1, Schedule 1, Line 8</t>
  </si>
  <si>
    <t>Form 1, Schedule 2, Line 6</t>
  </si>
  <si>
    <t>Form 1, Schedule 2, Line 7</t>
  </si>
  <si>
    <t>Form 1, Schedule 2, Line 8</t>
  </si>
  <si>
    <t>personal exemption amount for head, spouse, and each dependent</t>
  </si>
  <si>
    <t>modified federal AGI cutoff for reduced personal exemption amount</t>
  </si>
  <si>
    <t>federal AGI cutoff for pension exclusion for single and head of household filers age 65 and older</t>
  </si>
  <si>
    <t>federal AGI cutoff for pension exclusion for joint filers with at least one spouse age 65 and older</t>
  </si>
  <si>
    <t>federal AGI cutoff for social security exclusion for single and head of household filers age 65 and older</t>
  </si>
  <si>
    <t>federal AGI cutoff for social security exclusion for joint filers with at least one spouse age 65 and older</t>
  </si>
  <si>
    <t>modified federal AGI cutoffs to determine reduction percentage for standard deduction (calculated using instructions)</t>
  </si>
  <si>
    <t>reduction percentage for standard deduction for each cutoff</t>
  </si>
  <si>
    <t>percentage of federal EITC that is refundable for the state EITC</t>
  </si>
  <si>
    <t>income tax rate for all filers</t>
  </si>
  <si>
    <t>number of columns in tax forgiveness table (Eligibility Income Table 1 and 2)</t>
  </si>
  <si>
    <t>income brackets to determine rebate percentage for tax forgiveness for single and head of household filers (across the table by row)</t>
  </si>
  <si>
    <t>income brackets to determine rebate percentage for tax forgiveness for joint filers (across the table by row)</t>
  </si>
  <si>
    <t>household income above which the maximum child and dependent care credit amount decreases for all filers</t>
  </si>
  <si>
    <t>maximum child and dependent care credit for units with household income equal to or less than PACDCINC with one dependent</t>
  </si>
  <si>
    <t>maximum child and dependent care credit for units with household income equal to or less than PACDCINC with two or more dependents</t>
  </si>
  <si>
    <t>maximum child and dependent care credit for units with household income over PACDCINC with one dependent</t>
  </si>
  <si>
    <t>maximum child and dependent care credit for units with household income over PACDCINC with two or more dependents</t>
  </si>
  <si>
    <t>maximum public pension exclusion</t>
  </si>
  <si>
    <r>
      <rPr>
        <b/>
        <sz val="10"/>
        <color theme="1"/>
        <rFont val="Arial"/>
        <family val="2"/>
      </rPr>
      <t>prior to tax year 2022</t>
    </r>
    <r>
      <rPr>
        <sz val="10"/>
        <color theme="1"/>
        <rFont val="Arial"/>
        <family val="2"/>
      </rPr>
      <t xml:space="preserve">: military retirement income exclusion is the greater of this percentage of the unit's military retirement benefits and the amount in MILMIN, not to exceed the amount included in federal AGI. </t>
    </r>
    <r>
      <rPr>
        <b/>
        <sz val="10"/>
        <color theme="1"/>
        <rFont val="Arial"/>
        <family val="2"/>
      </rPr>
      <t>Tax year 2022 and after</t>
    </r>
    <r>
      <rPr>
        <sz val="10"/>
        <color theme="1"/>
        <rFont val="Arial"/>
        <family val="2"/>
      </rPr>
      <t>: percentage of military retirement benefits allowable for exclusion, not to exceed the amount included in federal AGI</t>
    </r>
  </si>
  <si>
    <t>maximum federal AGI to be eligible for the child care credit or the child tax credit</t>
  </si>
  <si>
    <t>percentage of the federal child tax credit that can be claimed</t>
  </si>
  <si>
    <t>percentage of the federal child care credit that can be claimed</t>
  </si>
  <si>
    <t>511 Packet, p. 21, Schedule 511-C Line C1 (military pay is fully excluded)</t>
  </si>
  <si>
    <t>maximum federal AGI to be eligible for a special additional exemption for single filers who are 65 years or older</t>
  </si>
  <si>
    <t>maximum federal AGI to be eligible for a special additional exemption for joint filers who are 65 years or older</t>
  </si>
  <si>
    <t>maximum federal AGI to be eligible for a special additional exemption for head of household filers who are 65 years or older</t>
  </si>
  <si>
    <t>limit on state itemized deductions (charitable contributions and medical expenses are not subject to this limit)</t>
  </si>
  <si>
    <t>percentage of the federal earned income tax credit that can be claimed</t>
  </si>
  <si>
    <t>first total household income limit for the sales tax relief/credit</t>
  </si>
  <si>
    <t>second total household income limit for the sales tax relief/credit (eligible for credit if income is between first and second limit and a dependent exemption, age 65 or older, or a disability)</t>
  </si>
  <si>
    <t>amount per exemption</t>
  </si>
  <si>
    <t>sales tax relief/credit amount per exemption</t>
  </si>
  <si>
    <t>income tax brackets for single filers</t>
  </si>
  <si>
    <t>income tax brackets for joint and head of household filers</t>
  </si>
  <si>
    <t>maximum business income deduction</t>
  </si>
  <si>
    <t>business income tax rate</t>
  </si>
  <si>
    <t>first personal exemption amount for filers with modified AGI at or below PECUT1</t>
  </si>
  <si>
    <t>third personal exemption amount for filers with modified AGI above PECUT2</t>
  </si>
  <si>
    <t>second personal exemption amount for filers with modified AGI above PECUT1 and at or below PECUT2</t>
  </si>
  <si>
    <t>second threshold to determine personal exemption</t>
  </si>
  <si>
    <t>maximum modified AGI for senior citizen credit</t>
  </si>
  <si>
    <t>retirement income credit amount per return</t>
  </si>
  <si>
    <t>exemption credit amount per exemption</t>
  </si>
  <si>
    <t>maximum modified AGI (less exemptions) to claim exemption credit</t>
  </si>
  <si>
    <t>maximum modified AGI to claim child and dependent care credit</t>
  </si>
  <si>
    <t>maximum modified AGI to claim 100 percent of the federal child and dependent care credit</t>
  </si>
  <si>
    <t>percentage of federal child and dependent care credit allowable for filers with modified AGI equal to or greater than CCCUT1 (and less than MAXICCC)</t>
  </si>
  <si>
    <t>minimum income for each spouse to claim joint filing credit</t>
  </si>
  <si>
    <t>maximum joint filing credit amount per return</t>
  </si>
  <si>
    <t>modified AGI (less exemptions) thresholds for joint filing credit</t>
  </si>
  <si>
    <t>percentage of tax liability to compute joint filing credit amount</t>
  </si>
  <si>
    <t>percentage of federal earned income tax credit allowed as a state credit</t>
  </si>
  <si>
    <t>retirement income thresholds to determine retirement income credit amount</t>
  </si>
  <si>
    <t>income tax brackets for head of household filers</t>
  </si>
  <si>
    <t>minimum combined taxable income for joint filers to claim marriage penalty credit</t>
  </si>
  <si>
    <t>minimum individual qualified income of lower income spouse to claim marriage penalty credit</t>
  </si>
  <si>
    <t>amount used in the calculation of the marriage penalty credit</t>
  </si>
  <si>
    <t>maximum marriage penalty credit amount</t>
  </si>
  <si>
    <r>
      <rPr>
        <b/>
        <sz val="10"/>
        <color theme="1"/>
        <rFont val="Arial"/>
        <family val="2"/>
      </rPr>
      <t>prior to tax year 2018</t>
    </r>
    <r>
      <rPr>
        <sz val="10"/>
        <color theme="1"/>
        <rFont val="Arial"/>
        <family val="2"/>
      </rPr>
      <t xml:space="preserve">: higher child credit amount. </t>
    </r>
    <r>
      <rPr>
        <b/>
        <sz val="10"/>
        <color theme="1"/>
        <rFont val="Arial"/>
        <family val="2"/>
      </rPr>
      <t>Tax year 2018 and after</t>
    </r>
    <r>
      <rPr>
        <sz val="10"/>
        <color theme="1"/>
        <rFont val="Arial"/>
        <family val="2"/>
      </rPr>
      <t>: highest child deduction amount</t>
    </r>
  </si>
  <si>
    <r>
      <rPr>
        <b/>
        <sz val="10"/>
        <color theme="1"/>
        <rFont val="Arial"/>
        <family val="2"/>
      </rPr>
      <t>prior to tax year 2018</t>
    </r>
    <r>
      <rPr>
        <sz val="10"/>
        <color theme="1"/>
        <rFont val="Arial"/>
        <family val="2"/>
      </rPr>
      <t xml:space="preserve">: lower child credit amount. </t>
    </r>
    <r>
      <rPr>
        <b/>
        <sz val="10"/>
        <color theme="1"/>
        <rFont val="Arial"/>
        <family val="2"/>
      </rPr>
      <t>Tax year 2018 and after</t>
    </r>
    <r>
      <rPr>
        <sz val="10"/>
        <color theme="1"/>
        <rFont val="Arial"/>
        <family val="2"/>
      </rPr>
      <t>: second highest child deduction amount</t>
    </r>
  </si>
  <si>
    <t>third highest child deduction amount</t>
  </si>
  <si>
    <t>fourth highest child deduction amount</t>
  </si>
  <si>
    <t>fifth highest child deduction amount</t>
  </si>
  <si>
    <t>lowest child deduction amount</t>
  </si>
  <si>
    <r>
      <rPr>
        <b/>
        <sz val="10"/>
        <color theme="1"/>
        <rFont val="Arial"/>
        <family val="2"/>
      </rPr>
      <t>prior to tax year 2018</t>
    </r>
    <r>
      <rPr>
        <sz val="10"/>
        <color theme="1"/>
        <rFont val="Arial"/>
        <family val="2"/>
      </rPr>
      <t xml:space="preserve">: maximum income to claim higher child credit amount for single filers. </t>
    </r>
    <r>
      <rPr>
        <b/>
        <sz val="10"/>
        <color theme="1"/>
        <rFont val="Arial"/>
        <family val="2"/>
      </rPr>
      <t>Tax year 2018 and after</t>
    </r>
    <r>
      <rPr>
        <sz val="10"/>
        <color theme="1"/>
        <rFont val="Arial"/>
        <family val="2"/>
      </rPr>
      <t>: maximum federal AGI to claim highest child deduction amount for single filers</t>
    </r>
  </si>
  <si>
    <t>maximum federal AGI to claim third highest child deduction amount for single filers</t>
  </si>
  <si>
    <t>maximum federal AGI to claim fourth highest child deduction amount for single filers</t>
  </si>
  <si>
    <t>maximum federal AGI to claim fifth highest child deduction amount for single filers</t>
  </si>
  <si>
    <r>
      <rPr>
        <b/>
        <sz val="10"/>
        <color theme="1"/>
        <rFont val="Arial"/>
        <family val="2"/>
      </rPr>
      <t>prior to tax year 2018</t>
    </r>
    <r>
      <rPr>
        <sz val="10"/>
        <color theme="1"/>
        <rFont val="Arial"/>
        <family val="2"/>
      </rPr>
      <t xml:space="preserve">: maximum income to claim child credit for single filers. </t>
    </r>
    <r>
      <rPr>
        <b/>
        <sz val="10"/>
        <color theme="1"/>
        <rFont val="Arial"/>
        <family val="2"/>
      </rPr>
      <t>Tax year 2018 and after</t>
    </r>
    <r>
      <rPr>
        <sz val="10"/>
        <color theme="1"/>
        <rFont val="Arial"/>
        <family val="2"/>
      </rPr>
      <t>: maximum federal AGI to claim second highest child deduction amount for single filers</t>
    </r>
  </si>
  <si>
    <r>
      <rPr>
        <b/>
        <sz val="10"/>
        <color theme="1"/>
        <rFont val="Arial"/>
        <family val="2"/>
      </rPr>
      <t>prior to tax year 2018</t>
    </r>
    <r>
      <rPr>
        <sz val="10"/>
        <color theme="1"/>
        <rFont val="Arial"/>
        <family val="2"/>
      </rPr>
      <t xml:space="preserve">: maximum income to claim higher child credit amount for joint filers. </t>
    </r>
    <r>
      <rPr>
        <b/>
        <sz val="10"/>
        <color theme="1"/>
        <rFont val="Arial"/>
        <family val="2"/>
      </rPr>
      <t>Tax year 2018 and after</t>
    </r>
    <r>
      <rPr>
        <sz val="10"/>
        <color theme="1"/>
        <rFont val="Arial"/>
        <family val="2"/>
      </rPr>
      <t>: maximum federal AGI to claim highest child deduction amount for joint filers</t>
    </r>
  </si>
  <si>
    <r>
      <rPr>
        <b/>
        <sz val="10"/>
        <color theme="1"/>
        <rFont val="Arial"/>
        <family val="2"/>
      </rPr>
      <t>prior to tax year 2018</t>
    </r>
    <r>
      <rPr>
        <sz val="10"/>
        <color theme="1"/>
        <rFont val="Arial"/>
        <family val="2"/>
      </rPr>
      <t xml:space="preserve">: maximum income to claim higher child credit amount for head of household filers. </t>
    </r>
    <r>
      <rPr>
        <b/>
        <sz val="10"/>
        <color theme="1"/>
        <rFont val="Arial"/>
        <family val="2"/>
      </rPr>
      <t>Tax year 2018 and after</t>
    </r>
    <r>
      <rPr>
        <sz val="10"/>
        <color theme="1"/>
        <rFont val="Arial"/>
        <family val="2"/>
      </rPr>
      <t>: maximum federal AGI to claim higher child deduction amount for head of household filers</t>
    </r>
  </si>
  <si>
    <r>
      <rPr>
        <b/>
        <sz val="10"/>
        <color theme="1"/>
        <rFont val="Arial"/>
        <family val="2"/>
      </rPr>
      <t>prior to tax year 2018</t>
    </r>
    <r>
      <rPr>
        <sz val="10"/>
        <color theme="1"/>
        <rFont val="Arial"/>
        <family val="2"/>
      </rPr>
      <t xml:space="preserve">: maximum income to claim child credit for head of household filers. </t>
    </r>
    <r>
      <rPr>
        <b/>
        <sz val="10"/>
        <color theme="1"/>
        <rFont val="Arial"/>
        <family val="2"/>
      </rPr>
      <t>Tax year 2018 and after</t>
    </r>
    <r>
      <rPr>
        <sz val="10"/>
        <color theme="1"/>
        <rFont val="Arial"/>
        <family val="2"/>
      </rPr>
      <t>: maximum federal AGI to claim second highest child deduction amount for head of household filers</t>
    </r>
  </si>
  <si>
    <t>maximum federal AGI to claim child deduction amount for single filers</t>
  </si>
  <si>
    <r>
      <rPr>
        <b/>
        <sz val="10"/>
        <color theme="1"/>
        <rFont val="Arial"/>
        <family val="2"/>
      </rPr>
      <t>prior to tax year 2018</t>
    </r>
    <r>
      <rPr>
        <sz val="10"/>
        <color theme="1"/>
        <rFont val="Arial"/>
        <family val="2"/>
      </rPr>
      <t xml:space="preserve">: maximum income to claim child credit for joint filers. </t>
    </r>
    <r>
      <rPr>
        <b/>
        <sz val="10"/>
        <color theme="1"/>
        <rFont val="Arial"/>
        <family val="2"/>
      </rPr>
      <t>Tax year 2018 and after</t>
    </r>
    <r>
      <rPr>
        <sz val="10"/>
        <color theme="1"/>
        <rFont val="Arial"/>
        <family val="2"/>
      </rPr>
      <t>: maximum federal AGI to claim second highest child deduction amount for joint filers</t>
    </r>
  </si>
  <si>
    <t>maximum federal AGI to claim third highest child deduction amount for joint filers</t>
  </si>
  <si>
    <t>maximum federal AGI to claim fourth highest child deduction amount for joint filers</t>
  </si>
  <si>
    <t>maximum federal AGI to claim fifth highest child deduction amount for joint filers</t>
  </si>
  <si>
    <t>maximum federal AGI to claim child deduction amount for joint filers</t>
  </si>
  <si>
    <t>maximum federal AGI to claim third highest child deduction amount for head of household filers</t>
  </si>
  <si>
    <t>maximum federal AGI to claim fourth highest child deduction amount for head of household filers</t>
  </si>
  <si>
    <t>maximum federal AGI to claim fifth highest child deduction amount for head of household filers</t>
  </si>
  <si>
    <t>maximum federal AGI to claim child deduction amount for head of household filers</t>
  </si>
  <si>
    <t>medical expense deduction allowed above this percentage of federal AGI</t>
  </si>
  <si>
    <t>maximum pension/retirement exclusion for single or head of household filers (with total income below PENCUT1)</t>
  </si>
  <si>
    <t>maximum pension/retirement exclusion for joint filers (with total income below PENCUT1)</t>
  </si>
  <si>
    <t>first total income threshold for pension/retirement exclusion eligibility</t>
  </si>
  <si>
    <t>second total income threshold for pension/retirement exclusion eligibility</t>
  </si>
  <si>
    <t>maximum total income threshold for pension/retirement exclusion eligibility</t>
  </si>
  <si>
    <t>pension exclusion percentage for single and head of household filers at maximum total income threshold</t>
  </si>
  <si>
    <t>pension exclusion percentage for single and head of household filers at second total income threshold</t>
  </si>
  <si>
    <t>pension exclusion percentage for joint filers at second total income threshold</t>
  </si>
  <si>
    <t>pension exclusion percentage for joint filers at maximum total income threshold</t>
  </si>
  <si>
    <t>maximum wage, self-employment, and investment income to claim other retirement income exclusion for filers 62 and older</t>
  </si>
  <si>
    <t>personal exemption amount for veterans</t>
  </si>
  <si>
    <t>medical expense deduction allowed above this percentage of gross income</t>
  </si>
  <si>
    <t>percentage of federal earned income tax credit allowable for state earned income tax credit</t>
  </si>
  <si>
    <t>NJ-1040 Resident Booklet Instructions, p. 42, Line 58 (placeholder as of tax year 2023)</t>
  </si>
  <si>
    <t>maximum income for earned income tax credit</t>
  </si>
  <si>
    <t>maximum taxable income for child and dependent care credit</t>
  </si>
  <si>
    <t>taxable income brackets for the child and dependent care credit</t>
  </si>
  <si>
    <t>rates for the child and dependent care credit</t>
  </si>
  <si>
    <t>income tax rates for joint and head of household filers</t>
  </si>
  <si>
    <t>NJ-1040 Resident Booklet Instructions, p. 44, Line 65</t>
  </si>
  <si>
    <t>maximum taxable income to be eligible for the child tax credit</t>
  </si>
  <si>
    <t>taxable income thresholds for the calculation of the child tax credit</t>
  </si>
  <si>
    <t>personal exemption amount per exemption (for head and/or spouse blind and head and/or spouse age 65 or older or disabled)</t>
  </si>
  <si>
    <t xml:space="preserve">income exemption amount for joint filers </t>
  </si>
  <si>
    <t>interest and dividend tax rate for all filers</t>
  </si>
  <si>
    <t>extra standard deduction amount for blind or aged for single and head of household filers (calculated by subtracting zero boxes checked from one box checked)</t>
  </si>
  <si>
    <t>extra standard deduction amount for blind or aged for joint filers (calculated by subtracting zero boxes checked from one box checked)</t>
  </si>
  <si>
    <t>maximum federal AGI for Social Security income deduction for single and head of household filers</t>
  </si>
  <si>
    <t>maximum federal AGI for Social Security income deduction for joint filers</t>
  </si>
  <si>
    <t>Social Security income reduction percentage if over federal AGI limit</t>
  </si>
  <si>
    <t>personal exemption credit amount per exemption for all resident filers</t>
  </si>
  <si>
    <t>Individual Income Tax Booklet, p. 10, Line 23</t>
  </si>
  <si>
    <t>minimum federal AGI to claim nonrefundable child and dependent care credit</t>
  </si>
  <si>
    <t>percentage of federal child and dependent care credit allowable for nonrefundable child and dependent care credit</t>
  </si>
  <si>
    <t>first federal AGI threshold in child and dependent care expense credit schedule</t>
  </si>
  <si>
    <t>federal AGI increments for child and dependent care expense credit</t>
  </si>
  <si>
    <t>percentages for child and dependent care expense credit from credit schedule</t>
  </si>
  <si>
    <t>Individual Income Tax Booklet, p. 19, Line 29 (military pensions are fully deductible)</t>
  </si>
  <si>
    <t>maximum military retirement income exclusion</t>
  </si>
  <si>
    <t>maximum standard deduction for single filers</t>
  </si>
  <si>
    <t>maximum standard deduction for joint and head of household filers</t>
  </si>
  <si>
    <t>minimum standard deduction for single filers</t>
  </si>
  <si>
    <t>minimum standard deduction for joint and head of household filers</t>
  </si>
  <si>
    <t>percentage of state AGI that sets maximum standard deduction</t>
  </si>
  <si>
    <t>maximum pension exclusion amount per recipient</t>
  </si>
  <si>
    <t>maximum federal AGI for pension exclusion if both head and spouse have pensions</t>
  </si>
  <si>
    <t>maximum federal AGI for pension exclusion if only head or spouse has a pension</t>
  </si>
  <si>
    <t>maximum federal AGI for full pension exclusion</t>
  </si>
  <si>
    <t>maximum yearly disability income exclusion amount (weekly amount multiplied by 52 weeks)</t>
  </si>
  <si>
    <t>maximum interest exclusion for single and head of household filers</t>
  </si>
  <si>
    <t>maximum interest exclusion for joint filers</t>
  </si>
  <si>
    <t>Montana Form 2 Booklet, p. 30, Itemized Deduction Schedule - Taxes, Line 4</t>
  </si>
  <si>
    <t>maximum federal income tax allowed as itemized deduction for single and head of household filers</t>
  </si>
  <si>
    <t>maximum federal income tax allowed as itemized deduction for joint filers</t>
  </si>
  <si>
    <t>maximum state AGI to qualify for the child and dependent care expense credit for filers with two children</t>
  </si>
  <si>
    <t>maximum state AGI to qualify for the child and dependent care expense credit for filers with one child</t>
  </si>
  <si>
    <t>maximum state AGI to qualify for the child and dependent care expense credit for filers with three children or more</t>
  </si>
  <si>
    <t>maximum child and dependent care expense deduction for filers with one child</t>
  </si>
  <si>
    <t>maximum child and dependent care expense deduction for filers with two children</t>
  </si>
  <si>
    <t>maximum child and dependent care expense deduction for filers with three children or more</t>
  </si>
  <si>
    <t>state AGI above which the child and dependent care expense deduction is reduced</t>
  </si>
  <si>
    <t>percentage used in child and dependent care expense deduction reduction</t>
  </si>
  <si>
    <t>percentage allowed of federal earned income tax credit for state earned income tax credit</t>
  </si>
  <si>
    <t>income tax brackets</t>
  </si>
  <si>
    <t>exemption amount per return for single filers</t>
  </si>
  <si>
    <t>exemption amount per return for joint filers</t>
  </si>
  <si>
    <t>exemption amount per return for head of household filers</t>
  </si>
  <si>
    <t>additional exemption amount for head and/or spouse aged 65 and over</t>
  </si>
  <si>
    <t>additional exemption amount for head and/or spouse who are blind</t>
  </si>
  <si>
    <t>percentage of federal AGI above which medical and dental expenses are deductible</t>
  </si>
  <si>
    <t>percentage of federal child and dependent care credit allowable as state dependent care credit</t>
  </si>
  <si>
    <t>maximum federal AGI to be eligible for dependent care credit</t>
  </si>
  <si>
    <t>personal exemption amount per exemption</t>
  </si>
  <si>
    <t>exemption amount per person who are blind, deaf, or totally and permanently disabled</t>
  </si>
  <si>
    <t>current tax year</t>
  </si>
  <si>
    <t xml:space="preserve">standard deduction for single filers born between PENYEAR1 and PENYEAR3 </t>
  </si>
  <si>
    <t>standard deduction for joint filers born between PENYEAR1 and PENYEAR3</t>
  </si>
  <si>
    <t>interest, dividend, and capital gains deduction for single filers born before PENYEAR1</t>
  </si>
  <si>
    <t>interest, dividend, and capital gains deduction for joint filers born before PENYEAR1</t>
  </si>
  <si>
    <t>percentage of federal earned income tax credit allowable as a state earned income tax credit</t>
  </si>
  <si>
    <t>personal exemption amount for joint filers</t>
  </si>
  <si>
    <t>maximum federal income tax deduction for single and head of household filers</t>
  </si>
  <si>
    <t>maximum federal income tax deduction for joint filers</t>
  </si>
  <si>
    <t>extra standard deduction for blind/aged for single and head of household filers (calculated by subtracting zero boxes checked from one box checked)</t>
  </si>
  <si>
    <t>extra standard deduction for blind/aged for joint filers (calculated by subtracting zero boxes checked from one box checked)</t>
  </si>
  <si>
    <t>income limit for public pension exemption for single and head of household filers</t>
  </si>
  <si>
    <t>income limit for public pension exemption for joint filers</t>
  </si>
  <si>
    <t>income limit for private pension exemption for single and head of household filers</t>
  </si>
  <si>
    <t>income limit for private pension exemption for joint filers</t>
  </si>
  <si>
    <t>state AGI brackets for federal income tax deduction</t>
  </si>
  <si>
    <t>state AGI percentages for federal income tax deduction</t>
  </si>
  <si>
    <t>percentage of federal earned income tax credit allowed for working family credit</t>
  </si>
  <si>
    <t xml:space="preserve">maximum investment income to be eligible for working family tax credit </t>
  </si>
  <si>
    <t>maximum retirement exemption for taxpayers 65 years or older</t>
  </si>
  <si>
    <t>percentage of the federal earned income tax credit allowed as a state credit</t>
  </si>
  <si>
    <t>first federal AGI cutoff to determine nonrefundable child care credit percentage</t>
  </si>
  <si>
    <t>second federal AGI cutoff to determine nonrefundable child care credit percentage</t>
  </si>
  <si>
    <t>third federal AGI cutoff to determine nonrefundable child care credit percentage</t>
  </si>
  <si>
    <t>first refundable child care credit percentage</t>
  </si>
  <si>
    <t>second nonrefundable child care credit percentage</t>
  </si>
  <si>
    <t>three nonrefundable child care credit percentage</t>
  </si>
  <si>
    <t>maximum nonrefundable child care credit for taxpayers with federal AGI above CCCUT3</t>
  </si>
  <si>
    <t>maximum qualified child care expenses for one qualifying person for the refundable child care credit</t>
  </si>
  <si>
    <t>maximum qualified child care expenses for two or more qualifying people for the refundable child care credit</t>
  </si>
  <si>
    <t>federal AGI cutoffs to determine refundable child care credit percentage</t>
  </si>
  <si>
    <t>percentage of federal child and dependent care credit allowable as a state credit</t>
  </si>
  <si>
    <t>standard deduction amount for all filers</t>
  </si>
  <si>
    <t>maximum pension income exclusion</t>
  </si>
  <si>
    <t>maximum modified gross income to be eligible for the family size tax credit</t>
  </si>
  <si>
    <t>modified gross income brackets for family size tax credit for one person</t>
  </si>
  <si>
    <t>modified gross income brackets for family size tax credit for two people</t>
  </si>
  <si>
    <t>modified gross income brackets for family size tax credit for three people</t>
  </si>
  <si>
    <t>modified gross income brackets for family size tax credit for four or more people</t>
  </si>
  <si>
    <t>family size tax credit percentages</t>
  </si>
  <si>
    <t>standard deduction for joint filers, with one person 65 years old and over</t>
  </si>
  <si>
    <t xml:space="preserve">additional standard deduction for single filers, 65 years old and over or blind (subtract standard deduction amount from corresponding worksheet amount with one box checked) </t>
  </si>
  <si>
    <t xml:space="preserve">standard deduction for joint filers, 65 years old and over or blind (subtract standard deduction amount from corresponding worksheet amount with one box checked) </t>
  </si>
  <si>
    <t xml:space="preserve">standard deduction for head of household filers, 65 years old and over or blind (subtract standard deduction amount from corresponding worksheet amount with one box checked) </t>
  </si>
  <si>
    <t>maximum federal AGI allowed to claim food sales tax credit</t>
  </si>
  <si>
    <t>credit amount per exemption and dependent for the food sales tax credit</t>
  </si>
  <si>
    <t>personal exemption amount for each exemption</t>
  </si>
  <si>
    <t xml:space="preserve">maximum federal AGI allowed to deduct social security benefits </t>
  </si>
  <si>
    <t>percentage of federal child and dependent care expense credit allowed as a state credit</t>
  </si>
  <si>
    <t>percentage of federal real and personal property tax deduction</t>
  </si>
  <si>
    <t>additional exemption for each dependent child</t>
  </si>
  <si>
    <t>additional exemption for persons aged 65 or older</t>
  </si>
  <si>
    <t>additional exemption for persons aged 65 or older with federal AGI under maximum</t>
  </si>
  <si>
    <t>maximum federal AGI for additional exemption</t>
  </si>
  <si>
    <t>maximum federal AGI to be eligible for the unified tax credit for the elderly</t>
  </si>
  <si>
    <t>maximum military service income deduction</t>
  </si>
  <si>
    <t>additional percentage of military retirement income deduction</t>
  </si>
  <si>
    <t>maximum amount of civil service annuity deduction</t>
  </si>
  <si>
    <t>unemployment insurance compensation amount for joint filers</t>
  </si>
  <si>
    <t>unemployment insurance compensation amount for single and head of household filers</t>
  </si>
  <si>
    <t>unemployment insurance compensation rate applied to federal AGI</t>
  </si>
  <si>
    <t>percentage of federal earned income tax credit allowable as a state credit</t>
  </si>
  <si>
    <t>maximum federal AGI for disability deduction</t>
  </si>
  <si>
    <t>maximum weekly disability payments multiplied by 52 weeks</t>
  </si>
  <si>
    <t>population-weighted average county income tax rate (local income tax rate varies by county)</t>
  </si>
  <si>
    <t>federal AGI brackets for unified tax credit for the elderly for joint filers, both 65 years and older</t>
  </si>
  <si>
    <t>credit amounts for unified tax credit for the elderly for joint filers, both 65 years and older</t>
  </si>
  <si>
    <t>federal AGI brackets for unified tax credit for the elderly for single or head of household filers 65 years and older or joint filers with only one 65 years and older</t>
  </si>
  <si>
    <t>credit amounts for unified tax credit for the elderly for single or head of household filers 65 years and older or joint filers with only one 65 years and older</t>
  </si>
  <si>
    <t>additional exemption amount for people 65 years and older</t>
  </si>
  <si>
    <t>maximum federal AGI for personal exemption amount for single and head of household filers</t>
  </si>
  <si>
    <t>maximum federal AGI for personal exemption amount for joint filers</t>
  </si>
  <si>
    <t>maximum earned income for joint filers to qualify for exclusion for individuals age 60 and over or disabled</t>
  </si>
  <si>
    <t>maximum earned income for single filers to qualify for exclusion for individuals age 60 and over or disabled</t>
  </si>
  <si>
    <t>maximum income for joint filers to qualify for exclusion for individuals age 60 and over or disabled</t>
  </si>
  <si>
    <t>maximum income for single filers to qualify for exclusion for individuals age 60 and over or disabled</t>
  </si>
  <si>
    <t>exclusion amount for individuals age 60 and over or disabled for joint filers</t>
  </si>
  <si>
    <t>exclusion amount for individuals age 60 and over or disabled for single filers</t>
  </si>
  <si>
    <t>maximum pension exclusion for individuals under age 60</t>
  </si>
  <si>
    <t>maximum pension exclusion for individuals age 60 and over</t>
  </si>
  <si>
    <t>initial standard deduction for single and head of household filers</t>
  </si>
  <si>
    <t>initial standard deduction for joint filers</t>
  </si>
  <si>
    <t>additional standard deduction for individuals over 65 years old</t>
  </si>
  <si>
    <t>personal credit and additional personal credit amount</t>
  </si>
  <si>
    <t>percentage of federal child and dependent care credit allowed as a state child care credit</t>
  </si>
  <si>
    <t>percent of federal earned income tax credit allowed as a state earned income tax credit (non-refundable)</t>
  </si>
  <si>
    <t>percent of federal earned income tax credit allowed as a state earned income tax credit (refundable)</t>
  </si>
  <si>
    <t>amount for calculation of unemployment compensation subtraction for single filers</t>
  </si>
  <si>
    <t>amount for calculation of unemployment compensation subtraction for joint filers</t>
  </si>
  <si>
    <t>maximum disability income exclusion</t>
  </si>
  <si>
    <t>maximum retirement income subtraction for filers 65 years and older</t>
  </si>
  <si>
    <t>maximum AGI for the retirement income subtraction for single or head of household filers</t>
  </si>
  <si>
    <t xml:space="preserve">maximum AGI for the retirement income subtraction for joint filers </t>
  </si>
  <si>
    <t>additional exemption amount for persons aged 65 and older</t>
  </si>
  <si>
    <t>maximum income to claim full standard deduction for single filers</t>
  </si>
  <si>
    <t>maximum income to claim full standard deduction for joint filers</t>
  </si>
  <si>
    <t>maximum income to claim any standard deduction for joint filers</t>
  </si>
  <si>
    <t>maximum standard deduction for joint filers</t>
  </si>
  <si>
    <t>percentage to calculate standard deduction reduction for joint filers</t>
  </si>
  <si>
    <t>maximum income to claim full standard deduction for head of household filers</t>
  </si>
  <si>
    <t>maximum income to claim any standard deduction for single filers</t>
  </si>
  <si>
    <t>maximum income to claim any standard deduction for head of household filers</t>
  </si>
  <si>
    <t>maximum standard deduction for head of household filers</t>
  </si>
  <si>
    <t>income amount for head of household filers to switch to single filer reduction rate</t>
  </si>
  <si>
    <t>rate for the itemized deduction credit</t>
  </si>
  <si>
    <t>maximum income for the married couple credit</t>
  </si>
  <si>
    <t>rate for the married couple credit</t>
  </si>
  <si>
    <t>percentage of the federal earned income tax credit claimable as a state earned income tax credit for filers with one qualifying child</t>
  </si>
  <si>
    <t>percentage of the federal earned income tax credit claimable as a state earned income tax credit for filers with two qualifying children</t>
  </si>
  <si>
    <t>percentage of the federal earned income tax credit claimable as a state earned income tax credit for filers with three or more qualifying children</t>
  </si>
  <si>
    <t>percent of federal child and dependent care credit claimable as a state child and dependent care credit</t>
  </si>
  <si>
    <t>maximum exclusion for the low-income earned income exclusion</t>
  </si>
  <si>
    <t xml:space="preserve">maximum federal AGI allowed for the low-income earned income exclusion </t>
  </si>
  <si>
    <t>maximum income deduction for filers aged 65 and over or disabled</t>
  </si>
  <si>
    <t>maximum initial deduction for military retirement income</t>
  </si>
  <si>
    <t>maximum deduction for state and federal retirement income</t>
  </si>
  <si>
    <t>percentage of social security benefits allowable as a deduction</t>
  </si>
  <si>
    <t>maximum federal AGI for social security deduction for single and head of household filers</t>
  </si>
  <si>
    <t>maximum federal AGI for social security deduction for joint filers</t>
  </si>
  <si>
    <t>modified federal AGI brackets by the number of family members in the household  to determine the family tax credit percentage</t>
  </si>
  <si>
    <t>standard deduction for single and head of household filers</t>
  </si>
  <si>
    <t xml:space="preserve">maximum adjusted federal AGI to receive full age deduction for single and head of household filers </t>
  </si>
  <si>
    <t>maximum adjusted federal AGI to receive full age deduction for joint filers</t>
  </si>
  <si>
    <t>first percentage used in calculation of limited itemized deductions</t>
  </si>
  <si>
    <t>second percentage used in calculation of limited itemized deductions</t>
  </si>
  <si>
    <t>amount per exemption for the credit for low-income individuals</t>
  </si>
  <si>
    <t>percentage of federal earned income tax credit claimable as a non-refundable state earned income tax credit</t>
  </si>
  <si>
    <t>percentage of federal earned income tax credit claimable as a refundable state earned income tax credit</t>
  </si>
  <si>
    <t>state AGI threshold at which single and head of household filers are required to file</t>
  </si>
  <si>
    <t>state AGI threshold at which joint filers are required to file</t>
  </si>
  <si>
    <t>federal AGI threshold above which itemized deductions are limited for single filers</t>
  </si>
  <si>
    <t>federal AGI threshold above which itemized deductions are limited for joint filers</t>
  </si>
  <si>
    <t>state AGI with personal exemptions subtracted above which filer receives maximum spouse tax adjustment</t>
  </si>
  <si>
    <t>taxable income above which filers receives maximum spouse tax adjustment</t>
  </si>
  <si>
    <t>maximum state AGI by the number of eligible exemptions to claim the credit for low-income individuals (equal to the federal poverty guidelines; need to calculate values for more than eight exemptions)</t>
  </si>
  <si>
    <t>tax rebate for single and head of household filers</t>
  </si>
  <si>
    <t>tax rebate for joint filers</t>
  </si>
  <si>
    <t>additional standard deduction for filers that are 65 or older or blind</t>
  </si>
  <si>
    <t>Form IN-112 Instructions, Retirement Income Exemption Worksheet, Line 2</t>
  </si>
  <si>
    <t>maximum AGI for partial retirement income exemption for single and head of household filers</t>
  </si>
  <si>
    <t>maximum AGI for full retirement income exemption for single and head of household filers</t>
  </si>
  <si>
    <t>maximum AGI for partial retirement income exemption for joint filers</t>
  </si>
  <si>
    <t>maximum AGI for full retirement income exemption for joint filers</t>
  </si>
  <si>
    <t>percentage of federal earned income tax credit claimable as a state earned income tax credit</t>
  </si>
  <si>
    <t>Form IN-119, Line 12</t>
  </si>
  <si>
    <t>before 2023: percentage of federal credits allowed as state credits; beginning in 2023: percentage of federal credits (including credit for the elderly or the disabled) allowed as subtraction from income</t>
  </si>
  <si>
    <t>percentage of the federal child and dependent care credit allowed as a refundable state child and dependent care credit</t>
  </si>
  <si>
    <t>minimum federal AGI to require minimum state income tax</t>
  </si>
  <si>
    <t>minimum state income tax rate</t>
  </si>
  <si>
    <t>percentage of charitable contributions that are tax deductible</t>
  </si>
  <si>
    <t>maximum exclusion for net adjusted capital gains</t>
  </si>
  <si>
    <t>maximum AGI to qualify for the state child tax credit</t>
  </si>
  <si>
    <t>AGI thresholds to determine the amount of the state child tax credit</t>
  </si>
  <si>
    <t>state child tax credit amounts corresponding to the AGI thresholds</t>
  </si>
  <si>
    <t>personal exemption amount per dependent</t>
  </si>
  <si>
    <t xml:space="preserve">federal AGI above which filers are required to pay state income taxes for single filers </t>
  </si>
  <si>
    <t xml:space="preserve">federal AGI above which filers are required to pay state income taxes for joint filers </t>
  </si>
  <si>
    <t xml:space="preserve">federal AGI above which filers are required to pay state income taxes for head of household filers </t>
  </si>
  <si>
    <t>minimum age to qualify for retirement credit</t>
  </si>
  <si>
    <t>maximum retirement credit for filers aged UTPENAGE or older</t>
  </si>
  <si>
    <t>modified AGI above which the retirement credit is reduced for single filers</t>
  </si>
  <si>
    <t>modified AGI above which the retirement credit is reduced for joint and head of household filers</t>
  </si>
  <si>
    <t xml:space="preserve">percentage reduction in retirement credit </t>
  </si>
  <si>
    <t>Form TC-40 Instructions, p. 21, AH, Social Security Benefits Credit Worksheet, Line 7 and Form TC-40 Instructions, p. 21, AJ, Military Retirement Credit Worksheet, Line 2</t>
  </si>
  <si>
    <t xml:space="preserve">modified AGI cutoff for single filers for the social security credit </t>
  </si>
  <si>
    <t xml:space="preserve">modified AGI cutoff for joint and head of household filers for the social security credit </t>
  </si>
  <si>
    <t>percentage used for reduction in social security credit</t>
  </si>
  <si>
    <t>percentage used for calculation of the military retirement credit and social security credit</t>
  </si>
  <si>
    <t>percentage to calculate initial credit before phase-out for taxpayer tax credit</t>
  </si>
  <si>
    <t>amount to deduct from taxable income to calculate income subject to phase-out for taxpayer tax credit for single filers</t>
  </si>
  <si>
    <t>amount to deduct from taxable income to calculate income subject to phase-out for taxpayer tax credit for joint filers</t>
  </si>
  <si>
    <t>amount to deduct from taxable income to calculate income subject to phase-out for taxpayer tax credit for head of household filers</t>
  </si>
  <si>
    <t>percentage to determine phase-out amount for taxpayer tax credit</t>
  </si>
  <si>
    <t>percentage of federal child and dependent care expense credit claimable as a state child and dependent care credit</t>
  </si>
  <si>
    <t>maximum state child and dependent care credit per child (up to two)</t>
  </si>
  <si>
    <t>percentage used to calculate the two wage earner credit</t>
  </si>
  <si>
    <t>maximum two wage earner credit amount</t>
  </si>
  <si>
    <t>maximum retirement deduction for persons under age 65</t>
  </si>
  <si>
    <t>maximum retirement deduction for persons age 65 or older</t>
  </si>
  <si>
    <t>maximum additional amount of military retirement deduction for persons under age 65</t>
  </si>
  <si>
    <t>maximum additional amount of military retirement deduction for persons age 65 or older</t>
  </si>
  <si>
    <t>maximum income deduction for persons age 65 or older</t>
  </si>
  <si>
    <t>additional deduction amount for each dependent under age six</t>
  </si>
  <si>
    <t>percentage of federal earned income tax credit allowed as a state earned income tax credit</t>
  </si>
  <si>
    <t>personal exemption amount for each qualifying exemption below limit</t>
  </si>
  <si>
    <t>personal exemption amount for each qualifying exemption above cutoff</t>
  </si>
  <si>
    <t>federal AGI cutoff to determine personal exemption amount for single filers</t>
  </si>
  <si>
    <t>federal AGI cutoff to determine personal exemption amount for joint filers</t>
  </si>
  <si>
    <t>federal AGI cutoff to determine personal exemption amount for head of household filers</t>
  </si>
  <si>
    <t>additional standard deduction for single and head of household filers age 65 or older</t>
  </si>
  <si>
    <t>additional standard deduction for joint filers age 65 or older</t>
  </si>
  <si>
    <t>maximum household income to claim retirement income credit for single and head of household filers</t>
  </si>
  <si>
    <t>maximum household income to claim retirement income credit for joint filers</t>
  </si>
  <si>
    <t>maximum social security benefits to claim retirement income credit for single and head of household filers</t>
  </si>
  <si>
    <t>maximum social security benefits to claim retirement income credit for joint filers</t>
  </si>
  <si>
    <t>Publication OR-17, p. 110, Credit Code 811, Step 8</t>
  </si>
  <si>
    <t>household income base to determine retirement income credit for single and head of household filers</t>
  </si>
  <si>
    <t>household income base to determine retirement income credit for joint filers</t>
  </si>
  <si>
    <t>Publication OR-17, p. 75, Subtraction Code 307</t>
  </si>
  <si>
    <t>percentage used to calculate retirement income credit</t>
  </si>
  <si>
    <t>maximum other military income subtraction</t>
  </si>
  <si>
    <t>percentage of federal earned income tax credit allowed as a state earned income tax credit if youngest dependent is under three years old</t>
  </si>
  <si>
    <t>maximum amount for the working family household and dependent care credit if claiming one qualifying individual</t>
  </si>
  <si>
    <t>maximum amount for the working family household and dependent care credit if claiming two or more qualifying individuals</t>
  </si>
  <si>
    <t>federal or state AGI (whichever is greater) limits by household size for the working family household and dependent care credit</t>
  </si>
  <si>
    <t>federal poverty guidelines for calculation of working family household and dependent care credit</t>
  </si>
  <si>
    <t>percentage of federal poverty guideline brackets to determine applicable percentage for the working family household and dependent care credit (income is greater of federal or state AGI)</t>
  </si>
  <si>
    <t>applicable percentage for filers with youngest child 18 years or older if disabled</t>
  </si>
  <si>
    <t>applicable percentage for filers with youngest child at least 6 years old but less than 13, or at least 13 but less than 18 if disabled</t>
  </si>
  <si>
    <t>applicable percentage for filers with youngest child at least 3 years old but less than 6</t>
  </si>
  <si>
    <t>applicable percentage for filers with youngest child under 3 years old</t>
  </si>
  <si>
    <t>income tax brackets for head of household and joint filers</t>
  </si>
  <si>
    <t>federal AGI brackets to determine federal tax liability subtraction for single filers</t>
  </si>
  <si>
    <t>federal AGI brackets to determine federal tax liability subtraction for head of household and joint filers</t>
  </si>
  <si>
    <t>maximum federal tax liability subtraction by federal AGI bracket</t>
  </si>
  <si>
    <t>federal AGI brackets for the special medical subtraction for single filers</t>
  </si>
  <si>
    <t>federal AGI brackets for the special medical subtraction for joint and head of household filers</t>
  </si>
  <si>
    <t>maximum special medical subtraction per qualifying taxpayer</t>
  </si>
  <si>
    <t>maximum income after subtractions to qualify for the kids credit</t>
  </si>
  <si>
    <t>increment used in the calculation of the kids credit phaseout</t>
  </si>
  <si>
    <t>maximum credit per child for the kids credit</t>
  </si>
  <si>
    <t>percentage of state tax liability to determine kicker credit amount</t>
  </si>
  <si>
    <t>maximum combined pension and disability income exclusion</t>
  </si>
  <si>
    <t>maximum yearly disability income exclusion (weekly amount multiplied by 52 weeks)</t>
  </si>
  <si>
    <t>federal AGI at which disability income exclusion reduction begins</t>
  </si>
  <si>
    <t>federal AGI above which state itemized deductions are limited</t>
  </si>
  <si>
    <t>federal AGI above which state itemized deductions are limited for single filers</t>
  </si>
  <si>
    <t>federal AGI above which state itemized deductions are limited for joint filers</t>
  </si>
  <si>
    <t>federal AGI above which state itemized deductions are limited for head of household filers</t>
  </si>
  <si>
    <t>first percentage used in the limitation of itemized deductions</t>
  </si>
  <si>
    <t>second percentage used in the limitation of itemized deductions</t>
  </si>
  <si>
    <t>maximum state AGI to use state tax table to determine tax liability</t>
  </si>
  <si>
    <t>addition to TOPAGI to generate the maximum allowable state AGI</t>
  </si>
  <si>
    <t>amount for each qualifying child to determine the empire state child credit</t>
  </si>
  <si>
    <t>percentage to determine the empire state child credit</t>
  </si>
  <si>
    <t>amount for each child who qualifies for the federal child tax credit to calculate the empire state child credit</t>
  </si>
  <si>
    <t>Form IT-213 Instructions, Worksheet A, Line 7</t>
  </si>
  <si>
    <t>federal AGI cutoff for joint filers for the empire state child credit</t>
  </si>
  <si>
    <t>Form IT-216 Instructions, p. 7, Limitation Table</t>
  </si>
  <si>
    <t>additional standard deduction for filers 65 years or older for joint filers</t>
  </si>
  <si>
    <t>additional standard deduction for filers 65 years or older for single and head of household filers</t>
  </si>
  <si>
    <t>maximum district AGI for full itemized deduction</t>
  </si>
  <si>
    <t>percentage of district AGI to reduce itemized deductions for filers with district AGI above DCITMCUT</t>
  </si>
  <si>
    <t>percentage of federal child and dependent care credit allowed as a district child and dependent care credit</t>
  </si>
  <si>
    <t>percentage of federal earned income tax credit allowed as a district earned income tax credit</t>
  </si>
  <si>
    <t>maximum earned income or federal AGI for filers without a qualifying child for the district earned income tax credit</t>
  </si>
  <si>
    <t>minimum earned income to claim the full amount of the earned income tax credit for filers without a qualifying child</t>
  </si>
  <si>
    <t>maximum earned income tax credit for filers without a qualifying child</t>
  </si>
  <si>
    <t>percentage of earned income to determine earned income tax credit for filers without a qualifying child</t>
  </si>
  <si>
    <t>maximum federal AGI or earned income before reduction in earned income tax credit for filers without a qualifying child</t>
  </si>
  <si>
    <t>percentage to calculate reduction in earned income tax credit for filers without a qualifying child</t>
  </si>
  <si>
    <t>amount used to reduce excludable disability income</t>
  </si>
  <si>
    <t>maximum yearly disability income exclusion (mutliply weekly amount by 52 weeks)</t>
  </si>
  <si>
    <t>maximum income exclusion for filers totally and permanently disabled</t>
  </si>
  <si>
    <t>maximum AGI for income exclusion for filers totally and permanently disabled</t>
  </si>
  <si>
    <t>personal exemption</t>
  </si>
  <si>
    <t>standard deduction for single or head of household filers</t>
  </si>
  <si>
    <t>additional standard deduction for filers age 65 and older</t>
  </si>
  <si>
    <t>IT-511 Booklet, p. 12, Form 500 Instructions, Line 14a</t>
  </si>
  <si>
    <t>personal exemption for single and head of household filers</t>
  </si>
  <si>
    <t>personal exemption for joint filers</t>
  </si>
  <si>
    <t>personal exemption for each dependent</t>
  </si>
  <si>
    <t>IT-511 Booklet, p. 14-15, Schedule 1 Subtractions</t>
  </si>
  <si>
    <t>maximum retirement income exclusion for filers either 62 to 64 years old or less than 62 years old and permanently disabled</t>
  </si>
  <si>
    <t>maximum retirement income exclusion for filers age 65 and older</t>
  </si>
  <si>
    <t>maximum amount of retirement income exclusion that can be earned income</t>
  </si>
  <si>
    <t>maximum federal AGI allowed to claim the low income credit</t>
  </si>
  <si>
    <t>low income credit for filers with federal AGI in the lowest bracket</t>
  </si>
  <si>
    <t>low income credit for filers with federal AGI in the second bracket</t>
  </si>
  <si>
    <t>low income credit for filers with federal AGI in the third bracket</t>
  </si>
  <si>
    <t>low income credit for filers with federal AGI in the fourth bracket</t>
  </si>
  <si>
    <t>low income credit for filers with federal AGI in the highest bracket</t>
  </si>
  <si>
    <t>federal AGI threshold for the lowest bracket</t>
  </si>
  <si>
    <t>federal AGI threshold for the second bracket</t>
  </si>
  <si>
    <t>federal AGI threshold for the third bracket</t>
  </si>
  <si>
    <t>federal AGI threshold for the fourth bracket</t>
  </si>
  <si>
    <t>federal AGI threshold for the highest bracket</t>
  </si>
  <si>
    <t>percent of federal child and dependent care credit allowed as a state child and dependent care credit</t>
  </si>
  <si>
    <t>taxable military retirement income cutoff to receive the maximum military retirement income exclusion</t>
  </si>
  <si>
    <t>additional military retirement income exclusion</t>
  </si>
  <si>
    <t>additional standard deduction for single or head of household filers over 65 years old and/or blind</t>
  </si>
  <si>
    <t>additional standard deduction for joint filers over 65 years old and/or blind</t>
  </si>
  <si>
    <t>Form 40, 43, 39R, 39NR, and 44 Instructions, p. 30, Line 6, Child and Dependent Care Worksheet</t>
  </si>
  <si>
    <t>maximum child care expense deduction allowed for one dependent</t>
  </si>
  <si>
    <t>maximum child care expense deduction allowed for two or more dependents</t>
  </si>
  <si>
    <t>amount of grocery credit for filers with income over $1,000</t>
  </si>
  <si>
    <t>amount of grocery credit for filers with income under $1,000</t>
  </si>
  <si>
    <t>additional credit amount for heads or spouses age 65 or older</t>
  </si>
  <si>
    <t>maximum allowable retirement benefits deduction for joint filers</t>
  </si>
  <si>
    <t>child tax credit amount per qualifying child</t>
  </si>
  <si>
    <t>standard deduction for joint and head of household filers</t>
  </si>
  <si>
    <t>personal exemption credit</t>
  </si>
  <si>
    <t>additional personal exemption credit for age 65 or older or blind</t>
  </si>
  <si>
    <t>minimum state taxable income to be required to file as a single filer</t>
  </si>
  <si>
    <t>minimum state taxable income to be required to file as a joint or head of household filer</t>
  </si>
  <si>
    <t>minimum state taxable income to be required to file as a joint or head of household filer age 65 or older</t>
  </si>
  <si>
    <t>minimum state taxable income to be required to file as a single filer age 65 or older</t>
  </si>
  <si>
    <t>maximum federal AGI for disability exclusion for single and head of household filers if retired, under 65 years old, and disabled</t>
  </si>
  <si>
    <t>maximum federal AGI for disability exclusion for joint filers if both spouses are retired, under 65 years old, and disabled</t>
  </si>
  <si>
    <t>amount used to calculation reduction in disability exclusion</t>
  </si>
  <si>
    <t>maximum yearly disability exclusion (weekly amount multiplied by 52 weeks)</t>
  </si>
  <si>
    <t>amount used in calculation of state tax liability for filers under 65 years old</t>
  </si>
  <si>
    <t>amount used in calculation of state tax liability for filers age 65 or older</t>
  </si>
  <si>
    <t>percentage used in calculation of state tax liability</t>
  </si>
  <si>
    <t>percentage of child care expenses claimable as a credit based on federal total income brackets for the child and dependent care credit or early childhood development tax credit</t>
  </si>
  <si>
    <t>federal total income brackets for the child and dependent care credit or early childhood development tax credit</t>
  </si>
  <si>
    <t>population-weighted average school district income tax rate</t>
  </si>
  <si>
    <t>state AGI amount above which itemized deductions are limited</t>
  </si>
  <si>
    <t>maximum federal AGI to claim deduction for state and local taxes for single filers</t>
  </si>
  <si>
    <t>maximum federal AGI to claim deduction for state and local taxes for head of household filers</t>
  </si>
  <si>
    <t>maximum federal AGI to claim deduction for state and local taxes for joint filers</t>
  </si>
  <si>
    <t>personal exemption for each exemption</t>
  </si>
  <si>
    <t>maximum federal AGI to claim refundable food/excise tax credit for single filers</t>
  </si>
  <si>
    <t>maximum federal AGI to claim refundable food/excise tax credit for joint and head of household filers</t>
  </si>
  <si>
    <t>maximum child care expenses that can be claimed for the child and dependent care expense credit for one qualifying child</t>
  </si>
  <si>
    <t>maximum child care expenses that can be claimed for the child and dependent care expense credit for two or more qualifying children</t>
  </si>
  <si>
    <t>refundable food/excise tax credit amount for federal AGIs in the lowest bracket for single filers</t>
  </si>
  <si>
    <t>refundable food/excise tax credit amount for federal AGIs in the second bracket for single filers</t>
  </si>
  <si>
    <t>refundable food/excise tax credit amount for federal AGIs in the third bracket for single filers</t>
  </si>
  <si>
    <t>refundable food/excise tax credit amount for federal AGIs in the fourth bracket for single filers</t>
  </si>
  <si>
    <t>refundable food/excise tax credit amount for federal AGIs in the highest bracket for single filers</t>
  </si>
  <si>
    <t>federal AGI threshold for the lowest bracket for single filers</t>
  </si>
  <si>
    <t>federal AGI threshold for the second bracket for single filers</t>
  </si>
  <si>
    <t>federal AGI threshold for the third bracket for single filers</t>
  </si>
  <si>
    <t>federal AGI threshold for the fourth bracket for single filers</t>
  </si>
  <si>
    <t>refundable food/excise tax credit amount for federal AGIs in the lowest bracket for joint and head of household filers</t>
  </si>
  <si>
    <t>refundable food/excise tax credit amount for federal AGIs in the second bracket for joint and head of household filers</t>
  </si>
  <si>
    <t>refundable food/excise tax credit amount for federal AGIs in the third bracket for joint and head of household filers</t>
  </si>
  <si>
    <t>refundable food/excise tax credit amount for federal AGIs in the fourth bracket for joint and head of household filers</t>
  </si>
  <si>
    <t>refundable food/excise tax credit amount for federal AGIs in the fifth bracket for joint and head of household filers</t>
  </si>
  <si>
    <t>refundable food/excise tax credit amount for federal AGIs in the sixth bracket for joint and head of household filers</t>
  </si>
  <si>
    <t>refundable food/excise tax credit amount for federal AGIs in the highest bracket for joint and head of household filers</t>
  </si>
  <si>
    <t>federal AGI threshold for the lowest bracket for joint and head of household filers</t>
  </si>
  <si>
    <t>federal AGI threshold for the second bracket for joint and head of household filers</t>
  </si>
  <si>
    <t>federal AGI threshold for the third bracket for joint and head of household filers</t>
  </si>
  <si>
    <t>federal AGI threshold for the fourth bracket for joint and head of household filers</t>
  </si>
  <si>
    <t>federal AGI threshold for the fifth bracket for joint and head of household filers</t>
  </si>
  <si>
    <t>federal AGI threshold for the sixth bracket for joint and head of household filers</t>
  </si>
  <si>
    <t>maximum state AGI to claim low-income household renters credit</t>
  </si>
  <si>
    <t>amount for each exemption for the credit for low-income household renters</t>
  </si>
  <si>
    <t>state AGI thresholds to determine child and dependent care expense credit percentage</t>
  </si>
  <si>
    <t>percentages for the child and dependent care expense credit</t>
  </si>
  <si>
    <t>medical expense deduction allowed above this percentage of state AGI</t>
  </si>
  <si>
    <t>exemption for blind, deaf, or totally disabled for one individual of any filing status (cannot claim regular exemptions)</t>
  </si>
  <si>
    <t>exemption for blind, deaf, or totally disabled with a spouse who is not disabled and under 65 (cannot claim regular exemptions)</t>
  </si>
  <si>
    <t>exemption for blind, deaf, or totally disabled with a spouse who is not disabled and over 65 (cannot claim regular exemptions)</t>
  </si>
  <si>
    <t>exemption for blind, deaf, or totally disabled for joint filers who are both disabled (cannot claim regular exemptions)</t>
  </si>
  <si>
    <t>exemption for tax unit head (and/or spouse, for joint filers) if age 65 or older</t>
  </si>
  <si>
    <t>exemption for tax unit head (and/or spouse, for joint filers) if blind</t>
  </si>
  <si>
    <t>exemption for dependents</t>
  </si>
  <si>
    <r>
      <rPr>
        <b/>
        <sz val="10"/>
        <color theme="1"/>
        <rFont val="Arial"/>
        <family val="2"/>
      </rPr>
      <t>prior to tax year 2019</t>
    </r>
    <r>
      <rPr>
        <sz val="10"/>
        <color theme="1"/>
        <rFont val="Arial"/>
        <family val="2"/>
      </rPr>
      <t>: standard deduction for joint and head of household filers.</t>
    </r>
    <r>
      <rPr>
        <b/>
        <sz val="10"/>
        <color theme="1"/>
        <rFont val="Arial"/>
        <family val="2"/>
      </rPr>
      <t xml:space="preserve"> Tax year 2019 and after</t>
    </r>
    <r>
      <rPr>
        <sz val="10"/>
        <color theme="1"/>
        <rFont val="Arial"/>
        <family val="2"/>
      </rPr>
      <t>: standard deduction for joint filers</t>
    </r>
  </si>
  <si>
    <t>personal exemption for head of household filers</t>
  </si>
  <si>
    <t>amount of family income tax credit for the tax unit head, spouse (if filing jointly), and each dependent</t>
  </si>
  <si>
    <t>maximum total family income tax credit for single filers</t>
  </si>
  <si>
    <t>maximum total family income tax credit for joint and head of household filers</t>
  </si>
  <si>
    <t>dependent tax credit phase out brackets</t>
  </si>
  <si>
    <t>dependent tax credit phase out percentage</t>
  </si>
  <si>
    <t>maximum federal AGI for the increased excise tax credit for single filers</t>
  </si>
  <si>
    <t>maximum federal AGI for the increased excise tax credit for joint and head of household filers</t>
  </si>
  <si>
    <t>total maximum increased excise tax credit</t>
  </si>
  <si>
    <t>income tax rate for all tax units</t>
  </si>
  <si>
    <t>amount of government pension income that can be excluded from taxable income</t>
  </si>
  <si>
    <t>Form 140 Instructions, p. 15, Line 29b</t>
  </si>
  <si>
    <t>percentage of charitable deductions allowed under standard deduction</t>
  </si>
  <si>
    <t xml:space="preserve">maximum percentage of federal AGI allowed for charitable deductions </t>
  </si>
  <si>
    <t>federal AGI limitation for exemption credits for single filers</t>
  </si>
  <si>
    <t>federal AGI limitation for exemption credits for joint filers</t>
  </si>
  <si>
    <t>federal AGI limitation for exemption credits for head of household filers</t>
  </si>
  <si>
    <t>divider used for AGI limitation for exemption credits</t>
  </si>
  <si>
    <t>multiplier used for AGI limitation for exemption credits</t>
  </si>
  <si>
    <t>minimum total income to potentially owe AMT for single or head of household filers</t>
  </si>
  <si>
    <t>minimum total income to potentially owe AMT for joint filers</t>
  </si>
  <si>
    <t>state AGI above which credits may be limited for single or head of household filers</t>
  </si>
  <si>
    <t>state AGI above which credits may be limited for joint filers</t>
  </si>
  <si>
    <t>alternative minimum taxable income limit to qualify for some exemption for single and head of household filers</t>
  </si>
  <si>
    <t>alternative minimum taxable income limit to qualify for some exemption for joint filers</t>
  </si>
  <si>
    <t>maximum percentage of federal AGI allowed for the medical expense deduction for the AMT</t>
  </si>
  <si>
    <t>percentage used for exemption phaseout for the AMT</t>
  </si>
  <si>
    <t>percentage used in the calculation of the AMT</t>
  </si>
  <si>
    <t>exemption credit for tax unit head (and spouse if filing jointly) and if blind and/or age 65 or older</t>
  </si>
  <si>
    <t>exemption credit for each dependent</t>
  </si>
  <si>
    <t>amount added to earned income if above certain threshold for standard deduction for dependents</t>
  </si>
  <si>
    <t>maximum federal AGI for child and dependent care expenses credit</t>
  </si>
  <si>
    <t>first federal AGI threshold to determine percentage for child and dependent care expenses credit</t>
  </si>
  <si>
    <t>second federal AGI threshold to determine percentage for child and dependent care expenses credit</t>
  </si>
  <si>
    <t>first percentage for the child and dependent care expenses credit</t>
  </si>
  <si>
    <t>second percentage for the child and dependent care expenses credit</t>
  </si>
  <si>
    <t>third percentage for the child and dependent care expenses credit</t>
  </si>
  <si>
    <t>maximum federal AGI for the state earned income tax credit and young child tax credit for filers with no qualifying children</t>
  </si>
  <si>
    <t>maximum federal AGI for the state earned income tax credit and young child tax credit for filers with one qualifying child</t>
  </si>
  <si>
    <r>
      <rPr>
        <b/>
        <sz val="10"/>
        <color theme="1"/>
        <rFont val="Arial"/>
        <family val="2"/>
      </rPr>
      <t>prior to tax year 2017</t>
    </r>
    <r>
      <rPr>
        <sz val="10"/>
        <color theme="1"/>
        <rFont val="Arial"/>
        <family val="2"/>
      </rPr>
      <t xml:space="preserve">: maximum federal AGI for the state earned income tax credit and young child tax credit for filers with two or more qualifying children
</t>
    </r>
    <r>
      <rPr>
        <b/>
        <sz val="10"/>
        <color theme="1"/>
        <rFont val="Arial"/>
        <family val="2"/>
      </rPr>
      <t>Tax year 2017 and after</t>
    </r>
    <r>
      <rPr>
        <sz val="10"/>
        <color theme="1"/>
        <rFont val="Arial"/>
        <family val="2"/>
      </rPr>
      <t>: maximum federal AGI for the state earned income tax credit and young child tax credit for filers with two qualifying children</t>
    </r>
  </si>
  <si>
    <t>maximum federal AGI for the state earned income tax credit and young child tax credit for filers with three or more qualifying children</t>
  </si>
  <si>
    <t>first point in federal AGI for the state earned income tax credit for filers with no qualifying children</t>
  </si>
  <si>
    <t>first point in federal AGI for the state earned income tax credit for filers with one qualifying child</t>
  </si>
  <si>
    <r>
      <rPr>
        <b/>
        <sz val="10"/>
        <color theme="1"/>
        <rFont val="Arial"/>
        <family val="2"/>
      </rPr>
      <t>prior to tax year 2017</t>
    </r>
    <r>
      <rPr>
        <sz val="10"/>
        <color theme="1"/>
        <rFont val="Arial"/>
        <family val="2"/>
      </rPr>
      <t xml:space="preserve">: first point in federal AGI for the state earned income tax credit for filers with two or more qualifying children.
</t>
    </r>
    <r>
      <rPr>
        <b/>
        <sz val="10"/>
        <color theme="1"/>
        <rFont val="Arial"/>
        <family val="2"/>
      </rPr>
      <t>Tax year 2017 and after</t>
    </r>
    <r>
      <rPr>
        <sz val="10"/>
        <color theme="1"/>
        <rFont val="Arial"/>
        <family val="2"/>
      </rPr>
      <t>: first point in federal AGI for the state earned income tax credit for filers with two qualifying children</t>
    </r>
  </si>
  <si>
    <t>first point in federal AGI for the state earned income tax credit for filers with three or more qualifying children</t>
  </si>
  <si>
    <t>second point in federal AGI for the state earned income tax credit for filers with no qualifying children</t>
  </si>
  <si>
    <t>second point in federal AGI for the state earned income tax credit for filers with one qualifying child</t>
  </si>
  <si>
    <t>second point in federal AGI for the state earned income tax credit for filers with two qualifying children</t>
  </si>
  <si>
    <t>second point in federal AGI for the state earned income tax credit for filers with three or more qualifying children</t>
  </si>
  <si>
    <t>credit rate for the state earned income tax credit for filers with no qualifying children (all percentages are the federal percentages multiplied by the state factor of 0.85)</t>
  </si>
  <si>
    <t>https://legiscan.com/CA/text/SB101/id/2831243 (California adjustment factor is specified in the California Budget Act and can change yearly.)</t>
  </si>
  <si>
    <t>credit rate for the state earned income tax credit for filers with one qualifying child (all percentages are the federal percentages multiplied by the state factor of 0.85)</t>
  </si>
  <si>
    <t>credit rate for the state earned income tax credit for filers with two qualifying children (all percentages are the federal percentages multiplied by the state factor of 0.85)</t>
  </si>
  <si>
    <t>credit rate for the state earned income tax credit for filers with three qualifying children (all percentages are the federal percentages multiplied by the state factor of 0.85)</t>
  </si>
  <si>
    <t>second phaseout rate for the state earned income tax credit for filers with no qualifying children</t>
  </si>
  <si>
    <t>second phaseout rate for the state earned income tax credit for filers with one qualifying child</t>
  </si>
  <si>
    <t>second phaseout rate for the state earned income tax credit for filers with two qualifying children</t>
  </si>
  <si>
    <t>second phaseout rate for the state earned income tax credit for filers with three qualifying children</t>
  </si>
  <si>
    <t>maximum state earned income tax credit for filers with no qualifying children</t>
  </si>
  <si>
    <t>maximum state earned income tax credit for filers with one qualifying child</t>
  </si>
  <si>
    <t>maximum state earned income tax credit for filers with two qualifying children</t>
  </si>
  <si>
    <t>maximum state earned income tax credit for filers with three qualifying children</t>
  </si>
  <si>
    <t>state earned income threshold for the young child tax credit phaseout</t>
  </si>
  <si>
    <t>young child tax credit for filers with state earned income under the threshold</t>
  </si>
  <si>
    <t>percentage reduction for the young child tax credit over the state earned income threshold</t>
  </si>
  <si>
    <t>percentages to calculate the credit for child and dependent care expenses</t>
  </si>
  <si>
    <t>federal AGI thresholds to determine percentage for the credit for child and dependent care expenses</t>
  </si>
  <si>
    <t>maximum AGI for the young child tax credit when state earned income is zero or less</t>
  </si>
  <si>
    <t>maximum net loss for the young child tax credit when state earned income is zero or less</t>
  </si>
  <si>
    <t>maximum allowable pension and annuity subtraction for filers age 55 to 64</t>
  </si>
  <si>
    <t>maximum allowable pension and annuity subtraction for filers age 65 or older</t>
  </si>
  <si>
    <t>state adjustment to charitable contribution deduction</t>
  </si>
  <si>
    <t>first allowable percentage of the federal credit for the state child care expenses credit</t>
  </si>
  <si>
    <t>first federal AGI threshold for the state child care expenses credit</t>
  </si>
  <si>
    <t>percentage used in calculation of the low-income child care expenses credit</t>
  </si>
  <si>
    <t>maximum low-income child care expenses credit for filers with one qualifying child</t>
  </si>
  <si>
    <t>maximum low-income child care expenses credit for filers with two or more qualifying children</t>
  </si>
  <si>
    <t>maximum federal AGI to be eligible for the low-income child care expenses credit</t>
  </si>
  <si>
    <t>percentage of the federal earned income tax credit allowed as a state earned income tax credit</t>
  </si>
  <si>
    <t>alternative minimum tax rate</t>
  </si>
  <si>
    <t>maximum military retirement subtraction for filers age 54 or younger</t>
  </si>
  <si>
    <t>maximum social security benefiit subtraction (for joint filers, both the head and spouse can claim this amount)</t>
  </si>
  <si>
    <t>state sales tax refund for single and head of household filers</t>
  </si>
  <si>
    <t>state sales tax refund for joint filers</t>
  </si>
  <si>
    <t>maximum federal AGI to be eligible for the state child tax credit for single and head of household filers</t>
  </si>
  <si>
    <t>maximum federal AGI to be eligible for the state child tax credit for joint filers</t>
  </si>
  <si>
    <t>amount per child for the calculation of the child tax credit</t>
  </si>
  <si>
    <t>first federal AGI threshold for the child tax credit for single and head of household filers</t>
  </si>
  <si>
    <t>second federal AGI threshold for the child tax credit for single and head of household filers</t>
  </si>
  <si>
    <t>first federal AGI threshold for the child tax credit for joint filers</t>
  </si>
  <si>
    <t>second federal AGI threshold for the child tax credit for joint filers</t>
  </si>
  <si>
    <t>federal AGI above which filers may need to add back itemized or standard deductions</t>
  </si>
  <si>
    <t>amount subtracted from the federal itemized or standard deductions addback for joint filers</t>
  </si>
  <si>
    <t>amount subtracted from the federal itemized or standard deductions addback for single and head of household filers</t>
  </si>
  <si>
    <t>amount per child for the calculation of the statutory cap for the child tax credit</t>
  </si>
  <si>
    <t>percentage of the excess earned income over the cap</t>
  </si>
  <si>
    <t>statutory cap for three or more eligible children</t>
  </si>
  <si>
    <t>initial amount of personal exemptions for joint filers</t>
  </si>
  <si>
    <t>state AGI at which personal exemptions begin to decrease for single filers</t>
  </si>
  <si>
    <t>state AGI at which personal exemptions begin to decrease for joint filers</t>
  </si>
  <si>
    <t>state AGI at which personal exemptions begin to decrease for head of household filers</t>
  </si>
  <si>
    <t>maximum state AGI to be eligible for some personal exemption for single filers</t>
  </si>
  <si>
    <t>maximum state AGI to be eligible for some personal exemption for joint filers</t>
  </si>
  <si>
    <t>maximum state AGI to be eligible for some personal exemption for head of household filers</t>
  </si>
  <si>
    <t>state AGI increments to reduce personal exemptions</t>
  </si>
  <si>
    <t>lower threshold of initial state AGI bracket for personal tax credits for single filers</t>
  </si>
  <si>
    <t>lower threshold of initial state AGI bracket for personal tax credits for joint filers</t>
  </si>
  <si>
    <t>lower threshold of initial state AGI bracket for personal tax credits for head of household filers</t>
  </si>
  <si>
    <t>higher threshold of initial state AGI bracket for personal tax credits for single filers</t>
  </si>
  <si>
    <t>higher threshold of initial state AGI bracket for personal tax credits for joint filers</t>
  </si>
  <si>
    <t>higher threshold of initial state AGI bracket for personal tax credits for head of household filers</t>
  </si>
  <si>
    <t>state AGI increments to change personal tax credit rate</t>
  </si>
  <si>
    <t>first change for the personal tax credit decimal amount</t>
  </si>
  <si>
    <t>second change for the personal tax credit decimal amount</t>
  </si>
  <si>
    <t>initial personal tax credit decimal amount</t>
  </si>
  <si>
    <t>decimal amount at which the difference for each increment changes from CRAT1 to CRAT2 for the personal tax credit</t>
  </si>
  <si>
    <t>income brackets for 3% tax rate phase-out add-back for single filers</t>
  </si>
  <si>
    <t>income brackets for 3% tax rate phase-out add-back for joint filers</t>
  </si>
  <si>
    <t>income brackets for 3% tax rate phase-out add-back for head of household filers</t>
  </si>
  <si>
    <t>phase-out add-back for single filers</t>
  </si>
  <si>
    <t>phase-out add-back for joint filers</t>
  </si>
  <si>
    <t>phase-out add-back for head of household filers</t>
  </si>
  <si>
    <t>minimum state AGI to be required to add the 3% tax rate phase-out add-back for single filers</t>
  </si>
  <si>
    <t>initial state AGI cutoff for tax recapture for single filers</t>
  </si>
  <si>
    <t>initial state AGI cutoff for tax recapture for joint filers</t>
  </si>
  <si>
    <t>initial state AGI cutoff for tax recapture for head of household filers</t>
  </si>
  <si>
    <t>state AGI bracket increments for tax recapture for single filers</t>
  </si>
  <si>
    <t>state AGI bracket increments for tax recapture for joint filers</t>
  </si>
  <si>
    <t>state AGI bracket increments for tax recapture for head of household filers</t>
  </si>
  <si>
    <t>midpoint state AGI cutoff for single filers</t>
  </si>
  <si>
    <t>midpoint state AGI cutoff for joint filers</t>
  </si>
  <si>
    <t>midpoint state AGI cutoff for head of household filers</t>
  </si>
  <si>
    <t>second midpoint state AGI cutoff for single filers</t>
  </si>
  <si>
    <t>second midpoint state AGI cutoff for joint filers</t>
  </si>
  <si>
    <t>second midpoint state AGI cutoff for head of household filers</t>
  </si>
  <si>
    <t>first tax recapture increments for single filers</t>
  </si>
  <si>
    <t>first tax recapture increments for joint filers</t>
  </si>
  <si>
    <t>first tax recapture increments for head of household filers</t>
  </si>
  <si>
    <t>second tax recapture increments for single filers</t>
  </si>
  <si>
    <t>second tax recapture increments for joint filers</t>
  </si>
  <si>
    <t>second tax recapture increments for head of household filers</t>
  </si>
  <si>
    <t>midpoint tax recapture for single filers</t>
  </si>
  <si>
    <t>midpoint tax recapture for joint filers</t>
  </si>
  <si>
    <t>midpoint tax recapture for head of household filers</t>
  </si>
  <si>
    <t>maximum tax recapture for single filers</t>
  </si>
  <si>
    <t>maximum tax recapture for joint filers</t>
  </si>
  <si>
    <t>maximum tax recapture for head of household filers</t>
  </si>
  <si>
    <t>maximum amount of social security tax exempt for joint and head of household filers</t>
  </si>
  <si>
    <t>percentage of social security taxable if over maximum</t>
  </si>
  <si>
    <t>number of the income bracket where the personal tax credit moves from the first increment change to the second increment change (currently the same for all filing statuses, but will need to adjust if this changes)</t>
  </si>
  <si>
    <t>personal tax credit brackets for single filers</t>
  </si>
  <si>
    <t>personal tax credit brackets for joint filers</t>
  </si>
  <si>
    <t>personal tax credit brackets for head of household filers</t>
  </si>
  <si>
    <t>percentage of pension and annuity income allowed to be deducted for state AGI</t>
  </si>
  <si>
    <t>federal AGI limit to deduct pension and annuity income for joint filers</t>
  </si>
  <si>
    <t>percentage for regular child care expenses for the child care credit</t>
  </si>
  <si>
    <t>percentage for quality (step 4 or 5) child care expenses for the child care credit</t>
  </si>
  <si>
    <t>Schedule A, Worksheet for Child Care Credit,  Line 3 (not currently used in the model)</t>
  </si>
  <si>
    <t xml:space="preserve">maximum child care credit </t>
  </si>
  <si>
    <t>percentage of federal earned income tax credit allowable as a state earned income tax credit for filers without a qualifying child</t>
  </si>
  <si>
    <t>percentage of federal earned income tax credit allowable as a state earned income tax credit for filers with at least one qualifying child</t>
  </si>
  <si>
    <t>maximum pension income deduction (if joint filers, head and spouse can each deduct amount)</t>
  </si>
  <si>
    <t>maximum allowable itemized deduction</t>
  </si>
  <si>
    <t>maximum state AGI to claim full standard or itemized deduction for single filers</t>
  </si>
  <si>
    <t>maximum state AGI to claim full standard or itemized deduction for joint filers</t>
  </si>
  <si>
    <t>maximum state AGI to claim full standard or itemized deduction for head of household filers</t>
  </si>
  <si>
    <t>amount used to calculate percentage of standard or itemized deduction that can be claimed for single filers</t>
  </si>
  <si>
    <t>amount used to calculate percentage of standard or itemized deduction that can be claimed for joint filers</t>
  </si>
  <si>
    <t>amount used to calculate percentage of standard or itemized deduction that can be claimed for head of household filers</t>
  </si>
  <si>
    <t>maximum state AGI to claim full personal exemption for single filers</t>
  </si>
  <si>
    <t>maximum state AGI to claim full personal exemption for joint filers</t>
  </si>
  <si>
    <t>maximum state AGI to claim full personal exemption for head of household filers</t>
  </si>
  <si>
    <t>amount used to calculate percentage of personal exemption that can be claimed for all filers</t>
  </si>
  <si>
    <t>maximum total income to claim the sales tax fairness credit for single filers</t>
  </si>
  <si>
    <t>maximum total income to claim the sales tax fairness credit for joint filers</t>
  </si>
  <si>
    <t>maximum total income to claim the sales tax fairness credit for head of household filers</t>
  </si>
  <si>
    <t>total income brackets for sales tax fairness credit for single filers</t>
  </si>
  <si>
    <t>total income brackets for sales tax fairness credit for joint filers</t>
  </si>
  <si>
    <t>total income brackets for sales tax fairness credit for head of household filers</t>
  </si>
  <si>
    <r>
      <rPr>
        <b/>
        <sz val="10"/>
        <color theme="1"/>
        <rFont val="Arial"/>
        <family val="2"/>
      </rPr>
      <t>prior to tax year 2018</t>
    </r>
    <r>
      <rPr>
        <sz val="10"/>
        <color theme="1"/>
        <rFont val="Arial"/>
        <family val="2"/>
      </rPr>
      <t xml:space="preserve">: credit amount for the sales tax fairness credit for single filers with one exemption.
</t>
    </r>
    <r>
      <rPr>
        <b/>
        <sz val="10"/>
        <color theme="1"/>
        <rFont val="Arial"/>
        <family val="2"/>
      </rPr>
      <t>Tax year 2018 and after</t>
    </r>
    <r>
      <rPr>
        <sz val="10"/>
        <color theme="1"/>
        <rFont val="Arial"/>
        <family val="2"/>
      </rPr>
      <t>: credit amount for the sales tax fairness credit for single filers with any number of dependents</t>
    </r>
  </si>
  <si>
    <r>
      <rPr>
        <b/>
        <sz val="10"/>
        <color theme="1"/>
        <rFont val="Arial"/>
        <family val="2"/>
      </rPr>
      <t>prior to tax year 2018</t>
    </r>
    <r>
      <rPr>
        <sz val="10"/>
        <color theme="1"/>
        <rFont val="Arial"/>
        <family val="2"/>
      </rPr>
      <t xml:space="preserve">: credit amount for the sales tax fairness credit for joint filers with one exemption.
</t>
    </r>
    <r>
      <rPr>
        <b/>
        <sz val="10"/>
        <color theme="1"/>
        <rFont val="Arial"/>
        <family val="2"/>
      </rPr>
      <t>Tax year 2018 and after</t>
    </r>
    <r>
      <rPr>
        <sz val="10"/>
        <color theme="1"/>
        <rFont val="Arial"/>
        <family val="2"/>
      </rPr>
      <t>: credit amount for the sales tax fairness credit for joint filers with no dependents</t>
    </r>
  </si>
  <si>
    <r>
      <rPr>
        <b/>
        <sz val="10"/>
        <color theme="1"/>
        <rFont val="Arial"/>
        <family val="2"/>
      </rPr>
      <t>prior to tax year 2018</t>
    </r>
    <r>
      <rPr>
        <sz val="10"/>
        <color theme="1"/>
        <rFont val="Arial"/>
        <family val="2"/>
      </rPr>
      <t xml:space="preserve">: credit amount for the sales tax fairness credit for joint filers with two exemptions.
</t>
    </r>
    <r>
      <rPr>
        <b/>
        <sz val="10"/>
        <color theme="1"/>
        <rFont val="Arial"/>
        <family val="2"/>
      </rPr>
      <t>Tax year 2018 and after</t>
    </r>
    <r>
      <rPr>
        <sz val="10"/>
        <color theme="1"/>
        <rFont val="Arial"/>
        <family val="2"/>
      </rPr>
      <t>: credit amount for the sales tax fairness credit for joint filers with one dependent</t>
    </r>
  </si>
  <si>
    <r>
      <rPr>
        <b/>
        <sz val="10"/>
        <color theme="1"/>
        <rFont val="Arial"/>
        <family val="2"/>
      </rPr>
      <t>prior to tax year 2018</t>
    </r>
    <r>
      <rPr>
        <sz val="10"/>
        <color theme="1"/>
        <rFont val="Arial"/>
        <family val="2"/>
      </rPr>
      <t xml:space="preserve">: credit amount for the sales tax fairness credit for head of household filers with one exemption.
</t>
    </r>
    <r>
      <rPr>
        <b/>
        <sz val="10"/>
        <color theme="1"/>
        <rFont val="Arial"/>
        <family val="2"/>
      </rPr>
      <t>Tax year 2018 and after</t>
    </r>
    <r>
      <rPr>
        <sz val="10"/>
        <color theme="1"/>
        <rFont val="Arial"/>
        <family val="2"/>
      </rPr>
      <t>: credit amount for the sales tax fairness credit for head of household filers with zero or one dependent</t>
    </r>
  </si>
  <si>
    <r>
      <rPr>
        <b/>
        <sz val="10"/>
        <color theme="1"/>
        <rFont val="Arial"/>
        <family val="2"/>
      </rPr>
      <t>prior to tax year 2018</t>
    </r>
    <r>
      <rPr>
        <sz val="10"/>
        <color theme="1"/>
        <rFont val="Arial"/>
        <family val="2"/>
      </rPr>
      <t xml:space="preserve">: credit amount for the sales tax fairness credit for head of household filers with two exemptions.
</t>
    </r>
    <r>
      <rPr>
        <b/>
        <sz val="10"/>
        <color theme="1"/>
        <rFont val="Arial"/>
        <family val="2"/>
      </rPr>
      <t>Tax year 2018 and after</t>
    </r>
    <r>
      <rPr>
        <sz val="10"/>
        <color theme="1"/>
        <rFont val="Arial"/>
        <family val="2"/>
      </rPr>
      <t>: credit amount for the sales tax fairness credit for head of household filers with two dependents</t>
    </r>
  </si>
  <si>
    <r>
      <rPr>
        <b/>
        <sz val="10"/>
        <color theme="1"/>
        <rFont val="Arial"/>
        <family val="2"/>
      </rPr>
      <t>prior to tax year 2018</t>
    </r>
    <r>
      <rPr>
        <sz val="10"/>
        <color theme="1"/>
        <rFont val="Arial"/>
        <family val="2"/>
      </rPr>
      <t xml:space="preserve">: credit amount for the sales tax fairness credit for joint filers with three exemptions.
</t>
    </r>
    <r>
      <rPr>
        <b/>
        <sz val="10"/>
        <color theme="1"/>
        <rFont val="Arial"/>
        <family val="2"/>
      </rPr>
      <t>Tax year 2018 and after</t>
    </r>
    <r>
      <rPr>
        <sz val="10"/>
        <color theme="1"/>
        <rFont val="Arial"/>
        <family val="2"/>
      </rPr>
      <t>: credit amount for the sales tax fairness credit for joint filers with two or more dependents</t>
    </r>
  </si>
  <si>
    <r>
      <rPr>
        <b/>
        <sz val="10"/>
        <color theme="1"/>
        <rFont val="Arial"/>
        <family val="2"/>
      </rPr>
      <t>prior to tax year 2018</t>
    </r>
    <r>
      <rPr>
        <sz val="10"/>
        <color theme="1"/>
        <rFont val="Arial"/>
        <family val="2"/>
      </rPr>
      <t xml:space="preserve">: credit amount for the sales tax fairness credit for head of household filers with three exemptions.
</t>
    </r>
    <r>
      <rPr>
        <b/>
        <sz val="10"/>
        <color theme="1"/>
        <rFont val="Arial"/>
        <family val="2"/>
      </rPr>
      <t>Tax year 2018 and after</t>
    </r>
    <r>
      <rPr>
        <sz val="10"/>
        <color theme="1"/>
        <rFont val="Arial"/>
        <family val="2"/>
      </rPr>
      <t>: credit amount for the sales tax fairness credit for head of household filers with three or more dependents</t>
    </r>
  </si>
  <si>
    <t>additional deduction for single or head of household filers who are age 65 or older or blind</t>
  </si>
  <si>
    <t>additional deduction for joint filers who are age 65 or older or blind (for each spouse)</t>
  </si>
  <si>
    <t xml:space="preserve">income tax brackets for single filers </t>
  </si>
  <si>
    <t xml:space="preserve">income tax brackets for joint filers </t>
  </si>
  <si>
    <t xml:space="preserve">income tax brackets for head of household filers </t>
  </si>
  <si>
    <t>dependent exemption per qualifying child or dependent that can claimed as a credit</t>
  </si>
  <si>
    <t>maximum state AGI to claim full dependent exemption tax credit for single and head of household filers</t>
  </si>
  <si>
    <t>maximum state AGI to claim full dependent exemption tax credit for joint filers</t>
  </si>
  <si>
    <t>percentage of credit reduction for filers with income above maximum state AGI</t>
  </si>
  <si>
    <t>personal exemption for single filers</t>
  </si>
  <si>
    <t>dependent exemption for each dependent</t>
  </si>
  <si>
    <t>additional exemption for filers age 65 or older</t>
  </si>
  <si>
    <t>additional exemption for filers who are blind</t>
  </si>
  <si>
    <t>amount of interest exempt for single or head of household filers</t>
  </si>
  <si>
    <t>amount of interest exempt for joint filers</t>
  </si>
  <si>
    <t>200 percent of the federal poverty guidelines for family size one used for unemployment compensation exclusion for certain filers</t>
  </si>
  <si>
    <t>assumption that 75 percent of interest income is from banks located outside of Massachusetts (25 percent located inside of the state)</t>
  </si>
  <si>
    <t>state AGI cutoff to qualify for no tax status for single filers</t>
  </si>
  <si>
    <t>state AGI cutoff to qualify for no tax status for joint filers with no dependents</t>
  </si>
  <si>
    <t>state AGI cutoff to qualify for no tax status for head of household filers with no dependents</t>
  </si>
  <si>
    <t>state AGI increment for each dependent to qualify for no tax status</t>
  </si>
  <si>
    <t>state AGI increment for each dependent to qualify for the limited income credit</t>
  </si>
  <si>
    <t>minimum state AGI to qualify for the limited income credit for single filers</t>
  </si>
  <si>
    <t>maximum state AGI to qualify for the limited income credit for single filers</t>
  </si>
  <si>
    <t>minimum state AGI to qualify for the limited income credit for joint filers with no dependents</t>
  </si>
  <si>
    <t>maximum state AGI to qualify for the limited income credit for joint filers with no dependents</t>
  </si>
  <si>
    <t>minimum state AGI to qualify for the limited income credit for head of household filers with no dependents</t>
  </si>
  <si>
    <t>maximum state AGI to qualify for the limited income credit for head of household filers with no dependents</t>
  </si>
  <si>
    <t>percentage used to calculate the limited income credit</t>
  </si>
  <si>
    <t>maximum subtraction for single and head of household filers who are age 65 or older or disabled</t>
  </si>
  <si>
    <t>maximum subtraction for joint filers who are age 65 or older or disabled</t>
  </si>
  <si>
    <t>maximum federal AGI allowed for the subtraction for joint filers with one spouse who is 65 or older or disabled</t>
  </si>
  <si>
    <t>maximum federal AGI allowed for the subtraction for single and head of household filers who are 65 or older or disabled</t>
  </si>
  <si>
    <t>maximum federal AGI allowed for the subtraction for joint filers with both spouses who are 65 or older or disabled</t>
  </si>
  <si>
    <t>maximum nontaxable social security income allowed for the subtraction for joint filers with both spouses who are 65 or older or disabled</t>
  </si>
  <si>
    <t>maximum nontaxable social security income allowed for the subtraction for joint filers with one spouse who is 65 or older or disabled</t>
  </si>
  <si>
    <t>maximum nontaxable social security income allowed for the subtraction for single and head of household filers who are 65 or older or disabled</t>
  </si>
  <si>
    <t>amount to calculate subtraction for joint filers with both spouses who are 65 or older or disabled</t>
  </si>
  <si>
    <t>amount to calculate subtraction for joint filers with one spouse who is 65 or older or disabled or single or head of household filers who are 65 or older or disabled</t>
  </si>
  <si>
    <t>percentage to determine subtraction</t>
  </si>
  <si>
    <t>standard deduction for single filers, not 65 or older or blind</t>
  </si>
  <si>
    <t>standard deduction for single filers, 65 or older or blind</t>
  </si>
  <si>
    <t>standard deduction for single filers, 65 or older and blind</t>
  </si>
  <si>
    <t>standard deduction for joint filers, not 65 or older or blind</t>
  </si>
  <si>
    <t>standard deduction for joint filers, one 65 or older or blind</t>
  </si>
  <si>
    <t>standard deduction for joint filers, both 65 or older or blind, or one 65 or older and blind</t>
  </si>
  <si>
    <t>standard deduction for joint filers, one 65 or older or blind, and one 65 or older and blind</t>
  </si>
  <si>
    <t>standard deduction for joint filers, both 65 or older and blind</t>
  </si>
  <si>
    <t>standard deduction for head of household filers, not 65 or older or blind</t>
  </si>
  <si>
    <t>standard deduction for head of household filers, 65 or older or blind</t>
  </si>
  <si>
    <t>standard deduction for head of household filers, 65 or older and blind</t>
  </si>
  <si>
    <t>dependent exemptions amount oer dependent</t>
  </si>
  <si>
    <t>federal AGI threshold for reduced dependent exemption for single filers</t>
  </si>
  <si>
    <t>federal AGI threshold for reduced dependent exemption for joint filers</t>
  </si>
  <si>
    <t>federal AGI threshold for reduced dependent exemption for head of household filers</t>
  </si>
  <si>
    <t>maximum AGI threshohold for dependent exemption phaseout</t>
  </si>
  <si>
    <t>dependent exemption phaseout divider</t>
  </si>
  <si>
    <t>dependent exemption phaseout percentage</t>
  </si>
  <si>
    <t>maximum state and local tax deduction for itemized deductions</t>
  </si>
  <si>
    <t>federal AGI amount below and above which itemized deductions are limited differently</t>
  </si>
  <si>
    <t>federal AGI amount used in the limitation of itemized deductions</t>
  </si>
  <si>
    <t>third percentage used in the limitation of itemized deductions</t>
  </si>
  <si>
    <t>federal AGI amount above which state standard deductions are limited</t>
  </si>
  <si>
    <t>federal AGI amount below and above which standard deductions are limited differently</t>
  </si>
  <si>
    <t>federal AGI amount used in the limitation of standard deductions</t>
  </si>
  <si>
    <t>first percentage used in the limitation of standard deductions</t>
  </si>
  <si>
    <t>second percentage used in the limitation of standard deductions</t>
  </si>
  <si>
    <t>third percentage used in the limitation of standard deductions</t>
  </si>
  <si>
    <t>Schedule M1M, Worksheet for Line 11, Step 2</t>
  </si>
  <si>
    <t>Schedule M1M, Worksheet for Line 11, Step 4</t>
  </si>
  <si>
    <t>threshold above which charitable contributions are eligible for subtraction if filer is not claiming itemized deductions</t>
  </si>
  <si>
    <t>percentage of qualified charitable contributions that can be subtracted if not claiming itemized deductions</t>
  </si>
  <si>
    <t>maximum federal AGI to receive full child and dependent care credit (without reduction)</t>
  </si>
  <si>
    <t>Schedule M1CD Worksheet for Line 8, Step 4</t>
  </si>
  <si>
    <t>percentage of federal AGI above the maximum to reduce child and dependent care credit</t>
  </si>
  <si>
    <t>maximum child and dependent care credit for filers with federal AGI above the maximum</t>
  </si>
  <si>
    <t>minimum joint taxable income required to claim marriage credit (need to check hard coding in the SAS program every year)</t>
  </si>
  <si>
    <t>minimum earned income of lesser-earning spouse required to claim marriage credit</t>
  </si>
  <si>
    <t>maximum income of lesser-earning spouse to use the marriage credit table</t>
  </si>
  <si>
    <t>first joint taxable income cutoff to change columns in the marriage credit table</t>
  </si>
  <si>
    <t>taxable income bracket increments for each column in the marriage credit table</t>
  </si>
  <si>
    <t>lower bound of the last column in marriage credit table</t>
  </si>
  <si>
    <t>income bracket increment for each row in the marriage credit table</t>
  </si>
  <si>
    <t>maximum marriage credit</t>
  </si>
  <si>
    <t>one-half of the standard deduction for joint filers</t>
  </si>
  <si>
    <t>array of marriage credit amounts from marriage credit table</t>
  </si>
  <si>
    <t>Schedule M1CWFC, Line 3</t>
  </si>
  <si>
    <t>Schedule M1CWFC, Line 4</t>
  </si>
  <si>
    <t>Schedule M1CWFC, Line 5</t>
  </si>
  <si>
    <t>Schedule M1CWFC, Line 8</t>
  </si>
  <si>
    <t>Schedule M1CWFC, Line 11</t>
  </si>
  <si>
    <t>Schedule M1CWFC, Line 13</t>
  </si>
  <si>
    <t>earned income threshold for credit amount for the child and working family credit</t>
  </si>
  <si>
    <t>percentage of earned income allowed for the child and working family credit</t>
  </si>
  <si>
    <t>maximum credit for qualifying older children for one qualifying older child for the child and working family credit</t>
  </si>
  <si>
    <t>maximum credit for qualifying older children for two qualifying older children for the child and working family credit</t>
  </si>
  <si>
    <t>maximum credit for qualifying older children for three qualifying older children for the child and working family credit</t>
  </si>
  <si>
    <t>maximum credit amount for each qualifying child for the child and working family credit</t>
  </si>
  <si>
    <t>income (greater of federal AGI and earned income) threshold above which the child and working family credit is phased out for single and head of household filers</t>
  </si>
  <si>
    <t>income (greater of federal AGI and earned income) threshold above which the child and working family credit is phased out for joint filers</t>
  </si>
  <si>
    <t>phaseout percentage for filers who receive the credit for qualifying older children and do not receive any other child and working family credit</t>
  </si>
  <si>
    <t>phaseout percentage for filers who receive the child and working family credit (with or without the credit for qualifying older children)</t>
  </si>
  <si>
    <t>maximum federal AGI to receive full qualified retirement benefits subtraction for single and head of household filers</t>
  </si>
  <si>
    <t>maximum federal AGI to receive full qualified retirement benefits subtraction for joint filers</t>
  </si>
  <si>
    <t>percentage used in phase out of qualified retirement benefits subtraction</t>
  </si>
  <si>
    <t>amount used in phase out of qualified retirement benefits subtraction</t>
  </si>
  <si>
    <t>maximum personal exemption</t>
  </si>
  <si>
    <t>second highest personal exemption</t>
  </si>
  <si>
    <t>third highest personal exemption</t>
  </si>
  <si>
    <t>fourth highest personal exemption</t>
  </si>
  <si>
    <t>first federal AGI cutoff to determine personal exemption for single filers</t>
  </si>
  <si>
    <t>second federal AGI cutoff to determine personal exemption for single filers</t>
  </si>
  <si>
    <t>third federal AGI cutoff to determine personal exemption for single filers</t>
  </si>
  <si>
    <t>first federal AGI cutoff to determine personal exemption for joint filers</t>
  </si>
  <si>
    <t>second federal AGI cutoff to determine personal exemption for joint filers</t>
  </si>
  <si>
    <t>third federal AGI cutoff to determine personal exemption for joint filers</t>
  </si>
  <si>
    <t>additional exemption for filers age 65 and older and/or blind</t>
  </si>
  <si>
    <t>maximum allowable pension exclusion (for each spouse if filing jointly)</t>
  </si>
  <si>
    <t>percentage of state AGI to calculate standard deduction</t>
  </si>
  <si>
    <t>state AGI cutoff for minimum standard deduction for single filers</t>
  </si>
  <si>
    <t>state AGI cutoff for maximum standard deduction for single filers</t>
  </si>
  <si>
    <t>state AGI cutoff for minimum standard deduction for joint and head of household filers</t>
  </si>
  <si>
    <t>state AGI cutoff for maximum standard deduction for joint and head of household filers</t>
  </si>
  <si>
    <r>
      <rPr>
        <b/>
        <sz val="10"/>
        <color theme="1"/>
        <rFont val="Arial"/>
        <family val="2"/>
      </rPr>
      <t>prior to tax year 2018</t>
    </r>
    <r>
      <rPr>
        <sz val="10"/>
        <color theme="1"/>
        <rFont val="Arial"/>
        <family val="2"/>
      </rPr>
      <t xml:space="preserve">: maximum allowable military retirement income exclusion for under 65 years old. </t>
    </r>
    <r>
      <rPr>
        <b/>
        <sz val="10"/>
        <color theme="1"/>
        <rFont val="Arial"/>
        <family val="2"/>
      </rPr>
      <t>Tax year 2018 and after</t>
    </r>
    <r>
      <rPr>
        <sz val="10"/>
        <color theme="1"/>
        <rFont val="Arial"/>
        <family val="2"/>
      </rPr>
      <t>: maximum allowable military retirement income exclusion for under 55 years old</t>
    </r>
  </si>
  <si>
    <r>
      <rPr>
        <b/>
        <sz val="10"/>
        <color theme="1"/>
        <rFont val="Arial"/>
        <family val="2"/>
      </rPr>
      <t>prior to tax year 2018</t>
    </r>
    <r>
      <rPr>
        <sz val="10"/>
        <color theme="1"/>
        <rFont val="Arial"/>
        <family val="2"/>
      </rPr>
      <t xml:space="preserve">: maximum allowable military retirement income exclusion for 65 or older. </t>
    </r>
    <r>
      <rPr>
        <b/>
        <sz val="10"/>
        <color theme="1"/>
        <rFont val="Arial"/>
        <family val="2"/>
      </rPr>
      <t>Tax year 2018 and after</t>
    </r>
    <r>
      <rPr>
        <sz val="10"/>
        <color theme="1"/>
        <rFont val="Arial"/>
        <family val="2"/>
      </rPr>
      <t>: maximum allowable military retirement income exclusion for 55 or older</t>
    </r>
  </si>
  <si>
    <t>limit of child care expenses for one child for the child and dependent care expense subtraction</t>
  </si>
  <si>
    <t>limit of child care expenses for two or more children for the child and dependent care expense subtraction</t>
  </si>
  <si>
    <t>federal AGI to start reducing the credit for child and dependent care expenses percentage for single and head of household filers</t>
  </si>
  <si>
    <t>maximum federal AGI to claim credit for child and dependent care expenses for single and head of household filers</t>
  </si>
  <si>
    <t>federal AGI increment for credit for child and dependent care expense reduction for single and head of household filers</t>
  </si>
  <si>
    <t>federal AGI to start reducing the credit for child and dependent care expenses percentage for joint filers</t>
  </si>
  <si>
    <t>maximum federal AGI to claim credit child and dependent care expenses for joint filers</t>
  </si>
  <si>
    <t>federal AGI increment for credit for child and dependent care expense reduction for joint filers</t>
  </si>
  <si>
    <t>percentage increments to reduce rate for the credit for child and dependent care expenses</t>
  </si>
  <si>
    <t>maximum rate for the credit for the child and dependent care expenses</t>
  </si>
  <si>
    <t>number of brackets for the credit for child and dependent care expenses (for single filers in 2021)</t>
  </si>
  <si>
    <t>number of brackets for the credit for child and dependent care expenses (for joint filers in 2021)</t>
  </si>
  <si>
    <t>maximum federal AGI to claim refundable child and dependent care credit for joint filers</t>
  </si>
  <si>
    <t>maximum federal AGI to claim refundable child and dependent care credit for single and head of household filers</t>
  </si>
  <si>
    <t>population-weighted average of county and local income tax rates (assumption)</t>
  </si>
  <si>
    <t>maximum two-income married couple subtraction</t>
  </si>
  <si>
    <t>percentage of federal earned income tax credit allowable as a non-refundable state earned income tax credit</t>
  </si>
  <si>
    <t>percentage of federal earned income tax credit allowable as a refundable state earned income tax credit</t>
  </si>
  <si>
    <t>local earned income tax credit multiplier</t>
  </si>
  <si>
    <t xml:space="preserve">percentage of earned income claimable as a poverty level credit </t>
  </si>
  <si>
    <t xml:space="preserve">income tax brackets for joint and head of household filers </t>
  </si>
  <si>
    <t>senior tax credit for single filers who are age 65 and older</t>
  </si>
  <si>
    <t>senior tax credit for joint and head of household filers who are age 65 and older</t>
  </si>
  <si>
    <t>maximum federal AGI to be eligible for the senior tax credit for single filers</t>
  </si>
  <si>
    <t>maximum federal AGI to be eligible for the senior tax credit for joint and head of household filers</t>
  </si>
  <si>
    <t>poverty income guidelines for household size one</t>
  </si>
  <si>
    <t>increment to poverty income guidelines for each additional member</t>
  </si>
  <si>
    <t>child tax credit per qualifying child</t>
  </si>
  <si>
    <t>federal AGI cutoff for low- and middle-income tax exemption eligibility for single filers</t>
  </si>
  <si>
    <t>federal AGI cutoff for low- and middle-income tax exemption eligibility for joint or head of household filers</t>
  </si>
  <si>
    <t>maximum low- and middle-income tax exemption for each exemption</t>
  </si>
  <si>
    <t>maximum federal AGI to receive full low- and middle-income tax exemption for single filers</t>
  </si>
  <si>
    <t>maximum federal AGI to receive full low- and middle-income tax exemption for joint or head of household filers</t>
  </si>
  <si>
    <t>percentage used to calculate low- and middle-income tax exemption reduction for single filers</t>
  </si>
  <si>
    <t>percentage used to calculate low- and middle-income tax exemption reduction for joint or head of household filers</t>
  </si>
  <si>
    <t>maximum federal AGI for exemption for filers age 65 and older or blind for single filers</t>
  </si>
  <si>
    <t>maximum federal AGI for exemption for filers age 65 and older or blind for joint or head of household filers</t>
  </si>
  <si>
    <t>federal AGI cutoffs for exemption for filers age 65 and older or blind for single filers</t>
  </si>
  <si>
    <t>federal AGI cutoffs for exemption for filers age 65 and older or blind for joint or head of household filers</t>
  </si>
  <si>
    <t>exemption amount for filers age 65 and older or blind</t>
  </si>
  <si>
    <t>deduction for certain dependents</t>
  </si>
  <si>
    <t>percentage of net capital gains allowed for deduction</t>
  </si>
  <si>
    <t>minimum amount of unreimbursed medical care expenses to qualify for the additional exemption and tax credit for filers age 65 and older</t>
  </si>
  <si>
    <t>medical care expense exemption for filers age 65 and older</t>
  </si>
  <si>
    <t>credit for medical care expenses for filers age 65 and older</t>
  </si>
  <si>
    <t>federal AGI cutoffs for the medical care expense deduction for single filers</t>
  </si>
  <si>
    <t>federal AGI cutoffs for the medical care expense deduction for joint filers</t>
  </si>
  <si>
    <t>federal AGI cutoffs for medical care expense deduction for head of household filers</t>
  </si>
  <si>
    <t>percentage of medical care expenses that are deductible for all filers</t>
  </si>
  <si>
    <t>maximum modified gross income allowed to claim low income comprehensive tax rebate</t>
  </si>
  <si>
    <t>PIT-RC Instructions, p. 5, Section 2 Line 14</t>
  </si>
  <si>
    <t>modified gross income cutoffs to determine low income comprehensive tax rebate</t>
  </si>
  <si>
    <t>low income comprehensive tax rebate by number of exemptions and modified gross income cutoffs</t>
  </si>
  <si>
    <t>maximum modified gross income allowed to claim child day care credit</t>
  </si>
  <si>
    <t>percentage of day care expenses claimable as the child day care credit</t>
  </si>
  <si>
    <t>maximum child day care credit for each child</t>
  </si>
  <si>
    <t>maximum child day care credit</t>
  </si>
  <si>
    <t>first tax refund for joint and head of household filers</t>
  </si>
  <si>
    <t>federal AGI thresholds for the child income tax credit</t>
  </si>
  <si>
    <t>child income tax credit for each qualifying child by federal AGI</t>
  </si>
  <si>
    <t>maximum earnings taxed for old-age, survivors, and disability insurance (OASDI)</t>
  </si>
  <si>
    <t>minimum additional hospital insurance income for single filers</t>
  </si>
  <si>
    <t>minimum additional hospital insurance income for joint filers</t>
  </si>
  <si>
    <t>retirement tax rate for civil service retirement system (assumption: multiple old CSRS documents indicate that federal employees had to contribute 7 percent and agencies were matching that percentage. Federal employees who started their federal career before 1987 is eligible for CSRS.)</t>
  </si>
  <si>
    <t>current percentage of federal employees using civil service retirement system (CSRS) instead of federal employee retirement system (FERS)</t>
  </si>
  <si>
    <t>age approximation for civil service retirement system (assumption: age in current year if they were 18 in 1987)</t>
  </si>
  <si>
    <t>income cutoff for self-employment tax</t>
  </si>
  <si>
    <t>combined FICA tax rate for self-employment income</t>
  </si>
  <si>
    <t>medicare's hospital insurance tax rate for self-employment income</t>
  </si>
  <si>
    <t>old-age and survivors insurance trust fund tax rate for self-employment income</t>
  </si>
  <si>
    <t>social security benefit cutoff for single and head of household filers</t>
  </si>
  <si>
    <t>social security benefit cutoff for joint filers</t>
  </si>
  <si>
    <t>social security benefit exemption for single and head of household filers</t>
  </si>
  <si>
    <t>social security benefit exemption for joint filers</t>
  </si>
  <si>
    <t>maximum individual retirement arrangement (IRA) deduction for filers under the age of 50</t>
  </si>
  <si>
    <t>maximum individual retirement arrangement (IRA) deduction for filers age 50 or older</t>
  </si>
  <si>
    <t>EITC Parameters (https://www.taxpolicycenter.org/statistics/eitc-parameters) and 1040 Instructions, p. 39, Earned Income Credit Section Step 1 Line 1</t>
  </si>
  <si>
    <t xml:space="preserve">maximum federal AGI for joint filers with zero children to be eligible for the EITC </t>
  </si>
  <si>
    <t xml:space="preserve">maximum federal AGI for joint filers with one child to be eligible for the EITC </t>
  </si>
  <si>
    <t>maximum federal AGI for joint filers with two children to be eligible for the EITC</t>
  </si>
  <si>
    <t>maximum federal AGI for single and head of household filers with three or more children to be eligible for the EITC</t>
  </si>
  <si>
    <t>maximum federal AGI for single and head of household filers with zero children to be eligible for the earned income tax credit (EITC)</t>
  </si>
  <si>
    <t>maximum federal AGI for single and head of household filers with one child to be eligible for the EITC</t>
  </si>
  <si>
    <t>maximum federal AGI for single and head of household filers with two children to be eligible for the EITC</t>
  </si>
  <si>
    <t>maximum federal AGI for joint filers with three or more children to be eligible for the EITC</t>
  </si>
  <si>
    <t>maximum investment income to be eligible for the EITC</t>
  </si>
  <si>
    <t xml:space="preserve">EITC credit rate with zero children  </t>
  </si>
  <si>
    <t>minimum income to receive the maximum EITC with zero children</t>
  </si>
  <si>
    <t>maximum income to receive the maximum EITC for joint filers with zero children (beginning income for the phaseout)</t>
  </si>
  <si>
    <t>maximum income to receive the maximum EITC for single or head of household filers with zero children (beginning income for the phaseout)</t>
  </si>
  <si>
    <t>EITC phaseout rate with zero children</t>
  </si>
  <si>
    <t>minimum income to receive the maximum EITC with one child</t>
  </si>
  <si>
    <t xml:space="preserve">EITC credit rate with one child </t>
  </si>
  <si>
    <t>maximum income to receive the maximum EITC for single or head of household filers with one child (beginning income for the phaseout)</t>
  </si>
  <si>
    <t>maximum income to receive the maximum EITC for joint filers with one child (beginning income for the phaseout)</t>
  </si>
  <si>
    <t xml:space="preserve">EITC phaseout rate with one child </t>
  </si>
  <si>
    <t>minimum income to receive the maximum EITC with two children</t>
  </si>
  <si>
    <t xml:space="preserve">EITC credit rate with two children </t>
  </si>
  <si>
    <t xml:space="preserve">maximum income to receive the maximum EITC for single or head of household filers with two children (beginning income for the phaseout) </t>
  </si>
  <si>
    <t>maximum income to receive the maximum EITC for joint filers with two children (beginning income for the phaseout)</t>
  </si>
  <si>
    <t>EITC phaseout rate with two children</t>
  </si>
  <si>
    <t xml:space="preserve">minimum income to receive the maximum EITC with three or more children </t>
  </si>
  <si>
    <t xml:space="preserve">EITC credit rate with three or more children </t>
  </si>
  <si>
    <t xml:space="preserve">maximum income to receive the maximum EITC for single or head of household filers with three or more children (beginning income for the phaseout) </t>
  </si>
  <si>
    <t>maximum income to receive the maximum EITC for joint filers with three or more children (beginning income for the phaseout)</t>
  </si>
  <si>
    <t>EITC phaseout rate with three or more children</t>
  </si>
  <si>
    <t>earned income cutoff for the standard deduction for dependents</t>
  </si>
  <si>
    <t>standard deduction for dependents if earned income is greater than the earned income cutoff</t>
  </si>
  <si>
    <t>standard deduction for dependents if earned income is less than the earned income cutoff</t>
  </si>
  <si>
    <t>standard deduction for dependents age 65 and older or blind for joint filers</t>
  </si>
  <si>
    <t>standard deduction for dependents age 65 and older or blind for single and head of household filers</t>
  </si>
  <si>
    <t>single filers with “1” in the box (for filers age 65 and older and/or blind)</t>
  </si>
  <si>
    <t>single filers with “2” in the box (for filers age 65 and older and/or blind)</t>
  </si>
  <si>
    <t>head of household filers with “1” in the box (for filers age 65 and older and/or blind)</t>
  </si>
  <si>
    <t>head of household filers with “2” in the box (for filer age 65 and older and/or blind)</t>
  </si>
  <si>
    <t>joint filers with “1” in the box (for filers and/or spouses age 65 and older and/or blind)</t>
  </si>
  <si>
    <t>joint filers with “2” in the box (for filers and/or spouses age 65 and older and/or blind)</t>
  </si>
  <si>
    <t>joint filers with “3” in the box (for filers and/or spouses age 65 and older and/or blind)</t>
  </si>
  <si>
    <t>joint filers with “4” in the box (for filers and/or spouses age 65 and older and/or blind)</t>
  </si>
  <si>
    <t>percentage of deduction allowed of net qualified business income component, qualified real estate investment trust (REIT) component, and income limitation</t>
  </si>
  <si>
    <t>percentage of federal AGI above which medical and dental expenses can be deducted for filers and spouses age 65 and older</t>
  </si>
  <si>
    <t>percentage of federal AGI above which medical and dental expenses can be deducted for filers and spouses under age 65</t>
  </si>
  <si>
    <t>limitation on state and local tax deduction</t>
  </si>
  <si>
    <t>1040 Instructions, p. 37, Qualified Dividends and Capital Gain Tax Worksheet Line 6</t>
  </si>
  <si>
    <t>1040 Instructions, p. 37, Qualified Dividends and Capital Gain Tax Worksheet Line 18</t>
  </si>
  <si>
    <t>1040 Instructions, p. 37, Qualified Dividends and Capital Gain Tax Worksheet Line 9</t>
  </si>
  <si>
    <t>1040 Instructions, p. 37, Qualified Dividends and Capital Gain Tax Worksheet Line 21</t>
  </si>
  <si>
    <t>1040 Instructions, p. 37, Qualified Dividends and Capital Gain Tax Worksheet Line 13</t>
  </si>
  <si>
    <t>first threshold for the calculation of qualified dividends and capital gains tax for single filers</t>
  </si>
  <si>
    <t>first threshold of the calculation of qualified dividends and capital gains tax for joint filers</t>
  </si>
  <si>
    <t>first threshold for the calculation of qualified dividends and capital gains tax for head of household filers</t>
  </si>
  <si>
    <t>qualified dividends and capital gains rate under second threshold</t>
  </si>
  <si>
    <t>qualified dividends and capital gains above second threshold</t>
  </si>
  <si>
    <t>second threshold for the calculation of qualified dividends and capital gains tax for single filers</t>
  </si>
  <si>
    <t>second threshold for the calculation of qualified dividends and capital gains tax for joint filers</t>
  </si>
  <si>
    <t>second threshold for the calculation of qualified dividends and capital gains tax for head of household filers</t>
  </si>
  <si>
    <t>alternative minimum tax (AMT) exemption for single and head of household filers</t>
  </si>
  <si>
    <t>AMT exemption for joint filers</t>
  </si>
  <si>
    <t>alternative minimum taxable income threshold to be eligible for the AMT exemption for single and head of household filers</t>
  </si>
  <si>
    <t>alternative minimum taxable income threshold to be eligible for the AMT exemption for joint filers</t>
  </si>
  <si>
    <t>Form 6251 Instructions, p. 9, Exemption Worksheet, Line 5</t>
  </si>
  <si>
    <t>AMT percentage used to calculate AMT exemption</t>
  </si>
  <si>
    <t>AMT percentage if income is greater than the cutoff in FED74</t>
  </si>
  <si>
    <t>AMT income subtraction if income is greater than the cutoff in FED74</t>
  </si>
  <si>
    <t>AMT percentage if income is less than the cutoff in FED74</t>
  </si>
  <si>
    <t>Schedule R Instructions, Income Limits for the Credit for the Elderly or the Disabled, p. 3</t>
  </si>
  <si>
    <t>1040 Instructions, p. 9, Chart A For Most People</t>
  </si>
  <si>
    <t>1040 Instructions, p. 10, Chart B For Children and Other Dependents</t>
  </si>
  <si>
    <t>Form 1040 instructions, Schedule X, p. 110, Income Cutoff 1</t>
  </si>
  <si>
    <t>first income tax rate</t>
  </si>
  <si>
    <t>second income tax rate</t>
  </si>
  <si>
    <t>third income tax rate</t>
  </si>
  <si>
    <t>fourth income tax rate</t>
  </si>
  <si>
    <t>fifth income tax rate</t>
  </si>
  <si>
    <t>sixth income tax rate</t>
  </si>
  <si>
    <t>seventh income tax rate</t>
  </si>
  <si>
    <t>first AMT percentage using maximum capital gains rates</t>
  </si>
  <si>
    <t>second AMT percentage using maximum capital gains rates</t>
  </si>
  <si>
    <t>third AMT percentage using maximum capital gains rates</t>
  </si>
  <si>
    <t>limitation on nontaxable social security or other pension annuities for the credit for the elderly or disabled for single and head of household filers</t>
  </si>
  <si>
    <t>limitation on nontaxable social security or other pension annuities for the credit for the elderly or disabled for joint filers with both spouses eligible</t>
  </si>
  <si>
    <t>limitation on nontaxable social security or other pension annuities for the credit for the elderly or disabled for joint filers</t>
  </si>
  <si>
    <t>percentage used in the calculation of the credit for the elderly or disabled</t>
  </si>
  <si>
    <t>income limit for the credit for the elderly or disabled for single and head of household filers</t>
  </si>
  <si>
    <t>income limit for the credit for the elderly or disabled for joint filers with one spouse eligible</t>
  </si>
  <si>
    <t>income limit for the credit for the elderly or disabled for joint filers with both spouses eligible</t>
  </si>
  <si>
    <t>amount for each qualifying child for the child tax credit</t>
  </si>
  <si>
    <t>maximum federal AGI to receive the full child tax credit for joint filers</t>
  </si>
  <si>
    <t>maximum federal AGI to receive the full child tax credit for single and head of household filers</t>
  </si>
  <si>
    <t xml:space="preserve">percentage to calculate the child tax credit reduction
</t>
  </si>
  <si>
    <t>minimum taxable earned income to be eligible for the additional child tax credit</t>
  </si>
  <si>
    <t>percentage used in the calculation of the additional child tax credit</t>
  </si>
  <si>
    <t>amount for each other dependent for the credit for other dependents</t>
  </si>
  <si>
    <t>maximum additional child tax credit for each qualifying child</t>
  </si>
  <si>
    <t>gross income threshold for filing requirement for single filers under age 65</t>
  </si>
  <si>
    <t>gross income threshold for filing requirement for single filers age 65 and over</t>
  </si>
  <si>
    <t>gross income threshold for filing requirement for joint filers both under age 65</t>
  </si>
  <si>
    <t>gross income threshold for filing requirement for joint filers one under age 65 and one age 65 and over</t>
  </si>
  <si>
    <t>gross income threshold for filing requirement for joint filers both age 65 and over</t>
  </si>
  <si>
    <t>gross income threshold for filing requirement for head of household filers under age 65</t>
  </si>
  <si>
    <t>gross income threshold for filing requirement for head of household filers age 65 and over</t>
  </si>
  <si>
    <t>gross and unearned income thresholds for filing requirement for dependents under 65 and not blind</t>
  </si>
  <si>
    <t>earned income threshold for filing requirement for dependents under 65 and not blind</t>
  </si>
  <si>
    <t>gross and unearned income thresholds for filing requirement for dependents age 65 and older or blind</t>
  </si>
  <si>
    <t>earned income threshold for filing requirement for dependents age 65 and older or blind</t>
  </si>
  <si>
    <t>assumption: designated income to increase filers. previously undercounting filers and adding this assumption got us closer to the IRS targets.</t>
  </si>
  <si>
    <t>Assumption (not in any forms or instructions)</t>
  </si>
  <si>
    <t>Schedule Y1, p. 110, Income Cutoff 1</t>
  </si>
  <si>
    <t>Schedule Z, p. 110, Income Cutoff 1</t>
  </si>
  <si>
    <t>maximum qualified expenses for one child for the child and dependent expense credit</t>
  </si>
  <si>
    <t>maximum qualified expenses for two or more children for the child and dependent expense credit</t>
  </si>
  <si>
    <t>maximum charitable contribution deduction as a percentage of federal AGI</t>
  </si>
  <si>
    <t>federal AGI brackets for the child and dependent expense credit</t>
  </si>
  <si>
    <t>rates for the child and dependent expense credit</t>
  </si>
  <si>
    <t>pension deduction amount for single filers</t>
  </si>
  <si>
    <t>pension deduction amount for joint filers</t>
  </si>
  <si>
    <t>federal AGI cutoff for single and head of household filers for the empire state child credit</t>
  </si>
  <si>
    <t>percentage used in the calculation of the empire state child credit (percentage used on the federal AGI above cutoff)</t>
  </si>
  <si>
    <t>amount used in the calculation of the empire state child credit (threshold used for earned income)</t>
  </si>
  <si>
    <t>percentage used in the calculation of the empire state child credit (percentage used on earned income above the threshold in EMPWSCL5)</t>
  </si>
  <si>
    <t>percentage applied to federal child care credit if state AGI is below CCCMIN for the state child and dependent care credit</t>
  </si>
  <si>
    <t>percentage applied to federal child care credit if state AGI is above CCCMAX2 for the state child and dependent care credit</t>
  </si>
  <si>
    <t>percentage applied to federal child care credit if state AGI is above CCCMAX1 and below CCCMAX2 for the state child and dependent care credit</t>
  </si>
  <si>
    <t>minimum state AGI to use percentage table lookup for the state child and dependent care credit</t>
  </si>
  <si>
    <t xml:space="preserve">minimum state AGI to claim 100 percent of the federal credit as a state child and dependent care credit </t>
  </si>
  <si>
    <t>maximum income to claim 100 percent of the federal credit as a state child and dependent care credit</t>
  </si>
  <si>
    <t>maximum state AGI to use percentage table lookup for the state child and dependent care credit</t>
  </si>
  <si>
    <t>maximum state AGI to use income increment (CCCINCR) for the state child and dependent care credit</t>
  </si>
  <si>
    <t>state AGI increment to change percentage of federal child care credit claimed for the state child and dependent care credit</t>
  </si>
  <si>
    <t>maximum federal AGI to claim the state household income credit for single filers</t>
  </si>
  <si>
    <t>maximum federal AGI to claim the state household credit for head of household and joint filers</t>
  </si>
  <si>
    <t>maximum federal AGI to claim the NYC household credit for head of household and joint filers</t>
  </si>
  <si>
    <t>first federal AGI cutoff to determine the NYC household credit for single filers</t>
  </si>
  <si>
    <t>second federal AGI cutoff to determine the NYC household credit for single filers</t>
  </si>
  <si>
    <t>first credit amount for the NYC household credit for single filers</t>
  </si>
  <si>
    <t>second credit amount for the NYC household credit for single filers</t>
  </si>
  <si>
    <t>percentage of the federal earned income tax credit allowable as a state earned income tax credit</t>
  </si>
  <si>
    <t>NYC school tax credit for single filers with federal AGI over $250,000</t>
  </si>
  <si>
    <t>NYC school tax credit for head of household and joint filers with federal AGI over $250,000</t>
  </si>
  <si>
    <t>NYC school tax credit for single filers and head of household filers with federal AGI less than $250,000</t>
  </si>
  <si>
    <t>NYC school tax credit for joint filers with federal AGI less than $250,000</t>
  </si>
  <si>
    <t>NYC income tax brackets for single filers</t>
  </si>
  <si>
    <t>NYC income tax brackets for head of household filers</t>
  </si>
  <si>
    <t>NYC income tax brackets for joint filers</t>
  </si>
  <si>
    <t>NYC income tax rates</t>
  </si>
  <si>
    <t>federal AGI cutoffs to determine the household credit for single filers</t>
  </si>
  <si>
    <t>federal AGI cutoffs to determine the household credit for head of household and joint filers</t>
  </si>
  <si>
    <t>household credit by federal AGI for single filers</t>
  </si>
  <si>
    <t>household credit by federal AGI for head of household and joint filers with one dependent</t>
  </si>
  <si>
    <t>increments to increase household credit by federal AGI for head of household or joint filers for each additional dependent</t>
  </si>
  <si>
    <t>percentage of federal child care credit claimed as a state child and dependent care credit by state AGI</t>
  </si>
  <si>
    <t>federal AGI cutoffs for the NYC child and dependent care credit</t>
  </si>
  <si>
    <t>percentage of the state child and dependent care credit claimable as a NYC child and dependent care credit by federal AGI</t>
  </si>
  <si>
    <t>federal AGI cutoffs to determine NYC household credit for head of household and joint filers</t>
  </si>
  <si>
    <t>NYC household credit by federal AGI for head of household and joint filers with one dependent</t>
  </si>
  <si>
    <t>increment to increase NYC household credit by federal AGI for head of household and joint filers for each additional dependent</t>
  </si>
  <si>
    <t>federal AGI cutoffs to determine percentage for the state child and dependent care credit</t>
  </si>
  <si>
    <t>maximum qualified expenses by the number of qualifying dependents for the state child and dependent care credit</t>
  </si>
  <si>
    <t>percentage by federal AGI for the state child and dependent care credit</t>
  </si>
  <si>
    <t>first bracket tax computation for high earner single filers</t>
  </si>
  <si>
    <t>second bracket tax computation for high earner single filers</t>
  </si>
  <si>
    <t>third bracket tax computation for high earner single filers</t>
  </si>
  <si>
    <t>fourth bracket tax computation for high earner single filers</t>
  </si>
  <si>
    <t>first bracket tax computation for high earner joint filers</t>
  </si>
  <si>
    <t>second bracket tax computation for high earner joint filers</t>
  </si>
  <si>
    <t>third bracket tax computation for high earner joint filers</t>
  </si>
  <si>
    <t>fourth bracket tax computation for high earner joint filers</t>
  </si>
  <si>
    <t>fifth bracket tax computation for high earner joint filers</t>
  </si>
  <si>
    <t>first bracket tax computation for high earner head of household filers</t>
  </si>
  <si>
    <t>second bracket tax computation for high earner head of household filers</t>
  </si>
  <si>
    <t>third bracket tax computation for high earner head of household filers</t>
  </si>
  <si>
    <t>fourth bracket tax computation for high earner head of household filers</t>
  </si>
  <si>
    <t>percentages for the NYC earned income tax credit</t>
  </si>
  <si>
    <t>state AGI cutoffs for the NYC earned income tax credit</t>
  </si>
  <si>
    <t>percentage for the NYC earned income tax credit</t>
  </si>
  <si>
    <t>one-time state tax rebate for single and head of household filers</t>
  </si>
  <si>
    <t>one-time state tax rebate for joint filers</t>
  </si>
  <si>
    <t>Assumption in model</t>
  </si>
  <si>
    <r>
      <rPr>
        <b/>
        <sz val="10"/>
        <color theme="1"/>
        <rFont val="Arial"/>
        <family val="2"/>
      </rPr>
      <t>prior to tax year 2018</t>
    </r>
    <r>
      <rPr>
        <sz val="10"/>
        <color theme="1"/>
        <rFont val="Arial"/>
        <family val="2"/>
      </rPr>
      <t xml:space="preserve">: maximum AGI to claim disability income exclusion for single or head of household filers.
</t>
    </r>
    <r>
      <rPr>
        <b/>
        <sz val="10"/>
        <color theme="1"/>
        <rFont val="Arial"/>
        <family val="2"/>
      </rPr>
      <t>Tax year 2018 and after</t>
    </r>
    <r>
      <rPr>
        <sz val="10"/>
        <color theme="1"/>
        <rFont val="Arial"/>
        <family val="2"/>
      </rPr>
      <t>: amount used to calculate the limitation on disability income exclusion</t>
    </r>
  </si>
  <si>
    <t>Form 140 Instructions, Highlights, Standard Deduction Increase for Charitable Contibutions, Resident Personal Income Tax Return</t>
  </si>
  <si>
    <t>maximum allowable retirement benefits deduction for single and head of household filers</t>
  </si>
  <si>
    <t>personal tax credits for head and/or spouse for 65 years or older or legally blind</t>
  </si>
  <si>
    <t>Form 1 Instructions, p. 12, Line 23b</t>
  </si>
  <si>
    <t>first threshold to determine personal exemption</t>
  </si>
  <si>
    <t>senior citizen credit per return</t>
  </si>
  <si>
    <t>percentage of federal pension deductible from state income (assuming retirement at 65 in 12/2023 and a 45 year career using worksheet)</t>
  </si>
  <si>
    <t>Note: Links to source of tax forms and instructions may change frequently. Links are active as of February 2024.</t>
  </si>
  <si>
    <t>Source of Tax Updates</t>
  </si>
  <si>
    <t xml:space="preserve">We welcome the comments and questions of data users. Additionally, feel free to reach out to request a 508 compliant version of the document or other accommodation. For comments, questions, and requests, please email: sehsd.isb.list@census.gov. </t>
  </si>
  <si>
    <t>first subtraction amount required for personal tax credit decimal amount</t>
  </si>
  <si>
    <t>second subtraction amount required for personal tax credit decimal amount</t>
  </si>
  <si>
    <t>County Code</t>
  </si>
  <si>
    <t>County Name</t>
  </si>
  <si>
    <t>2023 County Resident Rate</t>
  </si>
  <si>
    <t>2023 Population Count</t>
  </si>
  <si>
    <t>2023 Weighted Average</t>
  </si>
  <si>
    <t>Adams</t>
  </si>
  <si>
    <t>Allen</t>
  </si>
  <si>
    <t>Bartholomew</t>
  </si>
  <si>
    <t>Benton</t>
  </si>
  <si>
    <t>Blackford</t>
  </si>
  <si>
    <t>Boone</t>
  </si>
  <si>
    <t>Brown</t>
  </si>
  <si>
    <t>Carroll</t>
  </si>
  <si>
    <t>Cass</t>
  </si>
  <si>
    <t>Clark</t>
  </si>
  <si>
    <t>Clay</t>
  </si>
  <si>
    <t>Clinton</t>
  </si>
  <si>
    <t>Crawford</t>
  </si>
  <si>
    <t>Daviess</t>
  </si>
  <si>
    <t>Dearborn</t>
  </si>
  <si>
    <t>Decatur</t>
  </si>
  <si>
    <t>DeKalb</t>
  </si>
  <si>
    <t>Dubois</t>
  </si>
  <si>
    <t>Elkhart</t>
  </si>
  <si>
    <t>Fayette</t>
  </si>
  <si>
    <t>Floyd</t>
  </si>
  <si>
    <t>Fountain</t>
  </si>
  <si>
    <t>Franklin</t>
  </si>
  <si>
    <t>Fulton</t>
  </si>
  <si>
    <t>Gibson</t>
  </si>
  <si>
    <t>Grant</t>
  </si>
  <si>
    <t>Greene</t>
  </si>
  <si>
    <t>Hamilton</t>
  </si>
  <si>
    <t>Hancock</t>
  </si>
  <si>
    <t>Harrison</t>
  </si>
  <si>
    <t>Hendricks</t>
  </si>
  <si>
    <t>Henry</t>
  </si>
  <si>
    <t>Howard</t>
  </si>
  <si>
    <t>Huntington</t>
  </si>
  <si>
    <t>Jackson</t>
  </si>
  <si>
    <t>Jasper</t>
  </si>
  <si>
    <t>Jay</t>
  </si>
  <si>
    <t>Jefferson</t>
  </si>
  <si>
    <t>Jennings</t>
  </si>
  <si>
    <t>Johnson</t>
  </si>
  <si>
    <t>Knox</t>
  </si>
  <si>
    <t>Kosciusko</t>
  </si>
  <si>
    <t>LaGrange</t>
  </si>
  <si>
    <t>Lake</t>
  </si>
  <si>
    <t>LaPorte</t>
  </si>
  <si>
    <t>Lawrence</t>
  </si>
  <si>
    <t>Madison</t>
  </si>
  <si>
    <t>Marion</t>
  </si>
  <si>
    <t>Marshall</t>
  </si>
  <si>
    <t>Martin</t>
  </si>
  <si>
    <t>Miami</t>
  </si>
  <si>
    <t>Monroe</t>
  </si>
  <si>
    <t>Montgomery</t>
  </si>
  <si>
    <t>Morgan</t>
  </si>
  <si>
    <t>Newton</t>
  </si>
  <si>
    <t>Noble</t>
  </si>
  <si>
    <t>Orange</t>
  </si>
  <si>
    <t>Owen</t>
  </si>
  <si>
    <t>Parke</t>
  </si>
  <si>
    <t>Perry</t>
  </si>
  <si>
    <t>Pike</t>
  </si>
  <si>
    <t>Porter</t>
  </si>
  <si>
    <t>Posey</t>
  </si>
  <si>
    <t>Pulaski</t>
  </si>
  <si>
    <t>Putnam</t>
  </si>
  <si>
    <t>Randolph</t>
  </si>
  <si>
    <t>Ripley</t>
  </si>
  <si>
    <t>Rush</t>
  </si>
  <si>
    <t>St. Joseph</t>
  </si>
  <si>
    <t>Scott</t>
  </si>
  <si>
    <t>Shelby</t>
  </si>
  <si>
    <t>Spencer</t>
  </si>
  <si>
    <t>Starke</t>
  </si>
  <si>
    <t>Steuben</t>
  </si>
  <si>
    <t>Sullivan</t>
  </si>
  <si>
    <t>Switzerland</t>
  </si>
  <si>
    <t>Tippecanoe</t>
  </si>
  <si>
    <t>Tipton</t>
  </si>
  <si>
    <t>Union</t>
  </si>
  <si>
    <t>Vanderburgh</t>
  </si>
  <si>
    <t>Vermillion</t>
  </si>
  <si>
    <t>Vigo</t>
  </si>
  <si>
    <t>Wabash</t>
  </si>
  <si>
    <t>Warren</t>
  </si>
  <si>
    <t>Warrick</t>
  </si>
  <si>
    <t>Wayne</t>
  </si>
  <si>
    <t>Wells</t>
  </si>
  <si>
    <t>White</t>
  </si>
  <si>
    <t>Whitley</t>
  </si>
  <si>
    <t>Mean</t>
  </si>
  <si>
    <t>Median</t>
  </si>
  <si>
    <t>Minimum</t>
  </si>
  <si>
    <t>Maximum</t>
  </si>
  <si>
    <t>Schedule CT-40, County Tax Schedule (refer to the "IN local" sheet for calculation)</t>
  </si>
  <si>
    <t>District ID</t>
  </si>
  <si>
    <t>School District Name</t>
  </si>
  <si>
    <t>2023 Local Surtax</t>
  </si>
  <si>
    <t>2022 Population Count (from SAIPE)</t>
  </si>
  <si>
    <t>03060</t>
  </si>
  <si>
    <t>AGWSR Community School District</t>
  </si>
  <si>
    <t>04080</t>
  </si>
  <si>
    <t>AHSTW Community School District</t>
  </si>
  <si>
    <t>03090</t>
  </si>
  <si>
    <t>Adair-Casey Community School District</t>
  </si>
  <si>
    <t>03150</t>
  </si>
  <si>
    <t>Adel-De Soto-Minburn Community School District</t>
  </si>
  <si>
    <t>03220</t>
  </si>
  <si>
    <t>Akron-Westfield Community School District</t>
  </si>
  <si>
    <t>00031</t>
  </si>
  <si>
    <t>Albert City-Truesdale Community School District</t>
  </si>
  <si>
    <t>03270</t>
  </si>
  <si>
    <t>Albia Community School District</t>
  </si>
  <si>
    <t>03300</t>
  </si>
  <si>
    <t>Alburnett Community School District</t>
  </si>
  <si>
    <t>00032</t>
  </si>
  <si>
    <t>Alden Community School District</t>
  </si>
  <si>
    <t>03360</t>
  </si>
  <si>
    <t>Algona Community School District</t>
  </si>
  <si>
    <t>03390</t>
  </si>
  <si>
    <t>Allamakee Community School District</t>
  </si>
  <si>
    <t>03480</t>
  </si>
  <si>
    <t>Alta-Aurelia Community School District</t>
  </si>
  <si>
    <t>03540</t>
  </si>
  <si>
    <t>Ames Community School District</t>
  </si>
  <si>
    <t>03570</t>
  </si>
  <si>
    <t>Anamosa Community School District</t>
  </si>
  <si>
    <t>03630</t>
  </si>
  <si>
    <t>Andrew Community School District</t>
  </si>
  <si>
    <t>03690</t>
  </si>
  <si>
    <t>Ankeny Community School District</t>
  </si>
  <si>
    <t>03750</t>
  </si>
  <si>
    <t>Aplington-Parkersburg Community School District</t>
  </si>
  <si>
    <t>03780</t>
  </si>
  <si>
    <t>Ar-We-Va Community School District</t>
  </si>
  <si>
    <t>03930</t>
  </si>
  <si>
    <t>Atlantic Community School District</t>
  </si>
  <si>
    <t>03960</t>
  </si>
  <si>
    <t>Audubon Community School District</t>
  </si>
  <si>
    <t>04440</t>
  </si>
  <si>
    <t>BCLUW Community School District</t>
  </si>
  <si>
    <t>04200</t>
  </si>
  <si>
    <t>Ballard Community School District</t>
  </si>
  <si>
    <t>04380</t>
  </si>
  <si>
    <t>Baxter Community School District</t>
  </si>
  <si>
    <t>04560</t>
  </si>
  <si>
    <t>Bedford Community School District</t>
  </si>
  <si>
    <t>04620</t>
  </si>
  <si>
    <t>Belle Plaine Community School District</t>
  </si>
  <si>
    <t>04650</t>
  </si>
  <si>
    <t>Bellevue Community School District</t>
  </si>
  <si>
    <t>04680</t>
  </si>
  <si>
    <t>Belmond-Klemme Community School District</t>
  </si>
  <si>
    <t>04740</t>
  </si>
  <si>
    <t>Bennett Community School District</t>
  </si>
  <si>
    <t>04830</t>
  </si>
  <si>
    <t>Benton Community School District</t>
  </si>
  <si>
    <t>04860</t>
  </si>
  <si>
    <t>Bettendorf Community School District</t>
  </si>
  <si>
    <t>05070</t>
  </si>
  <si>
    <t>Bondurant-Farrar Community School District</t>
  </si>
  <si>
    <t>05130</t>
  </si>
  <si>
    <t>Boone Community School District</t>
  </si>
  <si>
    <t>05190</t>
  </si>
  <si>
    <t>Boyden-Hull Community School District</t>
  </si>
  <si>
    <t>09570</t>
  </si>
  <si>
    <t>Boyer Valley Community School District</t>
  </si>
  <si>
    <t>05490</t>
  </si>
  <si>
    <t>Brooklyn-Guernsey-Malcom Community School District</t>
  </si>
  <si>
    <t>05790</t>
  </si>
  <si>
    <t>Burlington Community School District</t>
  </si>
  <si>
    <t>05940</t>
  </si>
  <si>
    <t>CAM Community School District</t>
  </si>
  <si>
    <t>05970</t>
  </si>
  <si>
    <t>Cal Community School District</t>
  </si>
  <si>
    <t>06000</t>
  </si>
  <si>
    <t>Calamus-Wheatland Community School District</t>
  </si>
  <si>
    <t>06060</t>
  </si>
  <si>
    <t>Camanche Community School District</t>
  </si>
  <si>
    <t>06240</t>
  </si>
  <si>
    <t>Cardinal Community School District</t>
  </si>
  <si>
    <t>06270</t>
  </si>
  <si>
    <t>Carlisle Community School District</t>
  </si>
  <si>
    <t>06330</t>
  </si>
  <si>
    <t>Carroll Community School District</t>
  </si>
  <si>
    <t>06510</t>
  </si>
  <si>
    <t>Cedar Falls Community School District</t>
  </si>
  <si>
    <t>06540</t>
  </si>
  <si>
    <t>Cedar Rapids Community School District</t>
  </si>
  <si>
    <t>06660</t>
  </si>
  <si>
    <t>Center Point-Urbana Community School District</t>
  </si>
  <si>
    <t>06750</t>
  </si>
  <si>
    <t>Centerville Community School District</t>
  </si>
  <si>
    <t>06780</t>
  </si>
  <si>
    <t>Central City Community School District</t>
  </si>
  <si>
    <t>06840</t>
  </si>
  <si>
    <t>Central Community School District</t>
  </si>
  <si>
    <t>06810</t>
  </si>
  <si>
    <t>Central DeWitt Community School District</t>
  </si>
  <si>
    <t>06900</t>
  </si>
  <si>
    <t>Central Decatur Community School District</t>
  </si>
  <si>
    <t>06930</t>
  </si>
  <si>
    <t>Central Lee Community School District</t>
  </si>
  <si>
    <t>06960</t>
  </si>
  <si>
    <t>Central Lyon Community School District</t>
  </si>
  <si>
    <t>20760</t>
  </si>
  <si>
    <t>Central Springs Community School District</t>
  </si>
  <si>
    <t>07050</t>
  </si>
  <si>
    <t>Chariton Community School District</t>
  </si>
  <si>
    <t>07080</t>
  </si>
  <si>
    <t>Charles City Community School District</t>
  </si>
  <si>
    <t>07110</t>
  </si>
  <si>
    <t>Charter Oak-Ute Community School District</t>
  </si>
  <si>
    <t>07170</t>
  </si>
  <si>
    <t>Cherokee Community School District</t>
  </si>
  <si>
    <t>07350</t>
  </si>
  <si>
    <t>Clarinda Community School District</t>
  </si>
  <si>
    <t>07380</t>
  </si>
  <si>
    <t>Clarion-Goldfield-Dows Community School District</t>
  </si>
  <si>
    <t>07410</t>
  </si>
  <si>
    <t>Clarke Community School District</t>
  </si>
  <si>
    <t>07440</t>
  </si>
  <si>
    <t>Clarksville Community School District</t>
  </si>
  <si>
    <t>07470</t>
  </si>
  <si>
    <t>Clay Central-Everly Community School District</t>
  </si>
  <si>
    <t>13350</t>
  </si>
  <si>
    <t>Clayton Ridge Community School District</t>
  </si>
  <si>
    <t>07590</t>
  </si>
  <si>
    <t>Clear Creek-Amana Community School District</t>
  </si>
  <si>
    <t>07620</t>
  </si>
  <si>
    <t>Clear Lake Community School District</t>
  </si>
  <si>
    <t>07710</t>
  </si>
  <si>
    <t>Clinton Community School District</t>
  </si>
  <si>
    <t>00009</t>
  </si>
  <si>
    <t>Colfax-Mingo Community School District</t>
  </si>
  <si>
    <t>07860</t>
  </si>
  <si>
    <t>College Community School District</t>
  </si>
  <si>
    <t>07900</t>
  </si>
  <si>
    <t>Collins-Maxwell Community School District</t>
  </si>
  <si>
    <t>07920</t>
  </si>
  <si>
    <t>Colo-Nesco Community School District</t>
  </si>
  <si>
    <t>07980</t>
  </si>
  <si>
    <t>Columbus Community School District</t>
  </si>
  <si>
    <t>08070</t>
  </si>
  <si>
    <t>Coon Rapids-Bayard Community School District</t>
  </si>
  <si>
    <t>08130</t>
  </si>
  <si>
    <t>Corning Community School District</t>
  </si>
  <si>
    <t>08220</t>
  </si>
  <si>
    <t>Council Bluffs Community School District</t>
  </si>
  <si>
    <t>08310</t>
  </si>
  <si>
    <t>Creston Community School District</t>
  </si>
  <si>
    <t>08520</t>
  </si>
  <si>
    <t>Dallas Center-Grimes Community School District</t>
  </si>
  <si>
    <t>08550</t>
  </si>
  <si>
    <t>Danville Community School District</t>
  </si>
  <si>
    <t>08580</t>
  </si>
  <si>
    <t>Davenport Community School District</t>
  </si>
  <si>
    <t>08610</t>
  </si>
  <si>
    <t>Davis County Community School District</t>
  </si>
  <si>
    <t>08730</t>
  </si>
  <si>
    <t>Decorah Community School District</t>
  </si>
  <si>
    <t>08880</t>
  </si>
  <si>
    <t>Delwood Community School District</t>
  </si>
  <si>
    <t>08910</t>
  </si>
  <si>
    <t>Denison Community School District</t>
  </si>
  <si>
    <t>08940</t>
  </si>
  <si>
    <t>Denver Community School District</t>
  </si>
  <si>
    <t>08970</t>
  </si>
  <si>
    <t>Des Moines Independent Community School District</t>
  </si>
  <si>
    <t>09060</t>
  </si>
  <si>
    <t>Diagonal Community School District</t>
  </si>
  <si>
    <t>09120</t>
  </si>
  <si>
    <t>Dike-New Hartford Community School District</t>
  </si>
  <si>
    <t>09480</t>
  </si>
  <si>
    <t>Dubuque Community School District</t>
  </si>
  <si>
    <t>09540</t>
  </si>
  <si>
    <t>Dunkerton Community School District</t>
  </si>
  <si>
    <t>09600</t>
  </si>
  <si>
    <t>Durant Community School District</t>
  </si>
  <si>
    <t>09990</t>
  </si>
  <si>
    <t>Eagle Grove Community School District</t>
  </si>
  <si>
    <t>10050</t>
  </si>
  <si>
    <t>Earlham Community School District</t>
  </si>
  <si>
    <t>10110</t>
  </si>
  <si>
    <t>East Buchanan Community School District</t>
  </si>
  <si>
    <t>00040</t>
  </si>
  <si>
    <t>East Marshall Community School District</t>
  </si>
  <si>
    <t>18240</t>
  </si>
  <si>
    <t>East Mills Community School District</t>
  </si>
  <si>
    <t>29580</t>
  </si>
  <si>
    <t>East Sac County Community School District</t>
  </si>
  <si>
    <t>10350</t>
  </si>
  <si>
    <t>East Union Community School District</t>
  </si>
  <si>
    <t>10410</t>
  </si>
  <si>
    <t>Eastern Allamakee Community School District</t>
  </si>
  <si>
    <t>10130</t>
  </si>
  <si>
    <t>Easton Valley Community School District</t>
  </si>
  <si>
    <t>04950</t>
  </si>
  <si>
    <t>Eddyville-Blakesburg-Fremont Community School District</t>
  </si>
  <si>
    <t>10500</t>
  </si>
  <si>
    <t>Edgewood-Colesburg Community School District</t>
  </si>
  <si>
    <t>10690</t>
  </si>
  <si>
    <t>Eldora-New Providence Community School District</t>
  </si>
  <si>
    <t>10950</t>
  </si>
  <si>
    <t>Emmetsburg Community School District</t>
  </si>
  <si>
    <t>10980</t>
  </si>
  <si>
    <t>English Valleys Community School District</t>
  </si>
  <si>
    <t>11040</t>
  </si>
  <si>
    <t>Essex Community School District</t>
  </si>
  <si>
    <t>11070</t>
  </si>
  <si>
    <t>Estherville Lincoln Central Community School District</t>
  </si>
  <si>
    <t>11250</t>
  </si>
  <si>
    <t>Exira-Elk Horn-Kimballton Community School District</t>
  </si>
  <si>
    <t>11340</t>
  </si>
  <si>
    <t>Fairfield Community School District</t>
  </si>
  <si>
    <t>11790</t>
  </si>
  <si>
    <t>Forest City Community School District</t>
  </si>
  <si>
    <t>11820</t>
  </si>
  <si>
    <t>Fort Dodge Community School District</t>
  </si>
  <si>
    <t>11850</t>
  </si>
  <si>
    <t>Fort Madison Community School District</t>
  </si>
  <si>
    <t>12120</t>
  </si>
  <si>
    <t>Fremont-Mills Community School District</t>
  </si>
  <si>
    <t>00060</t>
  </si>
  <si>
    <t>GMG Community School District</t>
  </si>
  <si>
    <t>12230</t>
  </si>
  <si>
    <t>Galva-Holstein Community School District</t>
  </si>
  <si>
    <t>12330</t>
  </si>
  <si>
    <t>Garner-Hayfield-Ventura Community School District</t>
  </si>
  <si>
    <t>12480</t>
  </si>
  <si>
    <t>George-Little Rock Community School District</t>
  </si>
  <si>
    <t>12510</t>
  </si>
  <si>
    <t>Gilbert Community School District</t>
  </si>
  <si>
    <t>12600</t>
  </si>
  <si>
    <t>Gilmore City-Bradgate Community School District</t>
  </si>
  <si>
    <t>12660</t>
  </si>
  <si>
    <t>Gladbrook-Reinbeck Community School District</t>
  </si>
  <si>
    <t>12690</t>
  </si>
  <si>
    <t>Glenwood Community School District</t>
  </si>
  <si>
    <t>12750</t>
  </si>
  <si>
    <t>Glidden-Ralston Community School District</t>
  </si>
  <si>
    <t>12810</t>
  </si>
  <si>
    <t>Graettinger-Terril Community School District</t>
  </si>
  <si>
    <t>15210</t>
  </si>
  <si>
    <t>Greene County Community School District</t>
  </si>
  <si>
    <t>13200</t>
  </si>
  <si>
    <t>Grinnell-Newburg Community School District</t>
  </si>
  <si>
    <t>13230</t>
  </si>
  <si>
    <t>Griswold Community School District</t>
  </si>
  <si>
    <t>13290</t>
  </si>
  <si>
    <t>Grundy Center Community School District</t>
  </si>
  <si>
    <t>13320</t>
  </si>
  <si>
    <t>Guthrie Center Community School District</t>
  </si>
  <si>
    <t>13380</t>
  </si>
  <si>
    <t>H-L-V Community School District</t>
  </si>
  <si>
    <t>13440</t>
  </si>
  <si>
    <t>Hamburg Community School District</t>
  </si>
  <si>
    <t>13470</t>
  </si>
  <si>
    <t>Hampton-Dumont Community School District</t>
  </si>
  <si>
    <t>13500</t>
  </si>
  <si>
    <t>Harlan Community School District</t>
  </si>
  <si>
    <t>16140</t>
  </si>
  <si>
    <t>Harris-Lake Park Community School District</t>
  </si>
  <si>
    <t>13660</t>
  </si>
  <si>
    <t>Hartley-Melvin-Sanborn Community School District</t>
  </si>
  <si>
    <t>14010</t>
  </si>
  <si>
    <t>Highland Community School District</t>
  </si>
  <si>
    <t>14160</t>
  </si>
  <si>
    <t>Hinton Community School District</t>
  </si>
  <si>
    <t>14280</t>
  </si>
  <si>
    <t>Howard-Winneshiek Community School District</t>
  </si>
  <si>
    <t>14310</t>
  </si>
  <si>
    <t>Hubbard-Radcliffe Community School District</t>
  </si>
  <si>
    <t>14340</t>
  </si>
  <si>
    <t>Hudson Community School District</t>
  </si>
  <si>
    <t>14370</t>
  </si>
  <si>
    <t>Humboldt Community School District</t>
  </si>
  <si>
    <t>14880</t>
  </si>
  <si>
    <t>IKM-Manning Community School District</t>
  </si>
  <si>
    <t>14580</t>
  </si>
  <si>
    <t>Independence Community School District</t>
  </si>
  <si>
    <t>14640</t>
  </si>
  <si>
    <t>Indianola Community School District</t>
  </si>
  <si>
    <t>14670</t>
  </si>
  <si>
    <t>Interstate 35 Community School District</t>
  </si>
  <si>
    <t>14700</t>
  </si>
  <si>
    <t>Iowa City Community School District</t>
  </si>
  <si>
    <t>14730</t>
  </si>
  <si>
    <t>Iowa Falls Community School District</t>
  </si>
  <si>
    <t>14850</t>
  </si>
  <si>
    <t>Iowa Valley Community School District</t>
  </si>
  <si>
    <t>15180</t>
  </si>
  <si>
    <t>Janesville Consolidated School District</t>
  </si>
  <si>
    <t>15330</t>
  </si>
  <si>
    <t>Jesup Community School District</t>
  </si>
  <si>
    <t>15450</t>
  </si>
  <si>
    <t>Johnston Community School District</t>
  </si>
  <si>
    <t>15630</t>
  </si>
  <si>
    <t>Keokuk Community School District</t>
  </si>
  <si>
    <t>15660</t>
  </si>
  <si>
    <t>Keota Community School District</t>
  </si>
  <si>
    <t>15750</t>
  </si>
  <si>
    <t>Kingsley-Pierson Community School District</t>
  </si>
  <si>
    <t>15840</t>
  </si>
  <si>
    <t>Knoxville Community School District</t>
  </si>
  <si>
    <t>16110</t>
  </si>
  <si>
    <t>Lake Mills Community School District</t>
  </si>
  <si>
    <t>16320</t>
  </si>
  <si>
    <t>Lamoni Community School District</t>
  </si>
  <si>
    <t>16420</t>
  </si>
  <si>
    <t>Laurens-Marathon Community School District</t>
  </si>
  <si>
    <t>16440</t>
  </si>
  <si>
    <t>Lawton-Bronson Community School District</t>
  </si>
  <si>
    <t>16530</t>
  </si>
  <si>
    <t>Le Mars Community School District</t>
  </si>
  <si>
    <t>16620</t>
  </si>
  <si>
    <t>Lenox Community School District</t>
  </si>
  <si>
    <t>16680</t>
  </si>
  <si>
    <t>Lewis Central Community School District</t>
  </si>
  <si>
    <t>17220</t>
  </si>
  <si>
    <t>Linn-Mar Community School District</t>
  </si>
  <si>
    <t>17250</t>
  </si>
  <si>
    <t>Lisbon Community School District</t>
  </si>
  <si>
    <t>17460</t>
  </si>
  <si>
    <t>Logan-Magnolia Community School District</t>
  </si>
  <si>
    <t>17550</t>
  </si>
  <si>
    <t>Lone Tree Community School District</t>
  </si>
  <si>
    <t>17820</t>
  </si>
  <si>
    <t>Louisa-Muscatine Community School District</t>
  </si>
  <si>
    <t>17880</t>
  </si>
  <si>
    <t>Lu Verne Community School District</t>
  </si>
  <si>
    <t>18030</t>
  </si>
  <si>
    <t>Lynnville-Sully Community School District</t>
  </si>
  <si>
    <t>18120</t>
  </si>
  <si>
    <t>MFL MarMac Community School District</t>
  </si>
  <si>
    <t>18840</t>
  </si>
  <si>
    <t>MOC-Floyd Valley Community School District</t>
  </si>
  <si>
    <t>18180</t>
  </si>
  <si>
    <t>Madrid Community School District</t>
  </si>
  <si>
    <t>18330</t>
  </si>
  <si>
    <t>Manson Northwest Webster Community School District</t>
  </si>
  <si>
    <t>18480</t>
  </si>
  <si>
    <t>Maple Valley-Anthon Oto Community School District</t>
  </si>
  <si>
    <t>18510</t>
  </si>
  <si>
    <t>Maquoketa Community School District</t>
  </si>
  <si>
    <t>18540</t>
  </si>
  <si>
    <t>Maquoketa Valley Community School District</t>
  </si>
  <si>
    <t>18630</t>
  </si>
  <si>
    <t>Marcus-Meriden-Cleghorn Community School District</t>
  </si>
  <si>
    <t>18690</t>
  </si>
  <si>
    <t>Marion Independent School District</t>
  </si>
  <si>
    <t>18720</t>
  </si>
  <si>
    <t>Marshalltown Community School District</t>
  </si>
  <si>
    <t>18750</t>
  </si>
  <si>
    <t>Martensdale-St. Marys Community School District</t>
  </si>
  <si>
    <t>18780</t>
  </si>
  <si>
    <t>Mason City Community School District</t>
  </si>
  <si>
    <t>18930</t>
  </si>
  <si>
    <t>Mediapolis Community School District</t>
  </si>
  <si>
    <t>18960</t>
  </si>
  <si>
    <t>Melcher-Dallas Community School District</t>
  </si>
  <si>
    <t>19140</t>
  </si>
  <si>
    <t>Mid-Prairie Community School District</t>
  </si>
  <si>
    <t>19200</t>
  </si>
  <si>
    <t>Midland Community School District</t>
  </si>
  <si>
    <t>19440</t>
  </si>
  <si>
    <t>Missouri Valley Community School District</t>
  </si>
  <si>
    <t>19590</t>
  </si>
  <si>
    <t>Montezuma Community School District</t>
  </si>
  <si>
    <t>19650</t>
  </si>
  <si>
    <t>Monticello Community School District</t>
  </si>
  <si>
    <t>19710</t>
  </si>
  <si>
    <t>Moravia Community School District</t>
  </si>
  <si>
    <t>19740</t>
  </si>
  <si>
    <t>Mormon Trail Community School District</t>
  </si>
  <si>
    <t>19770</t>
  </si>
  <si>
    <t>Morning Sun Community School District</t>
  </si>
  <si>
    <t>19800</t>
  </si>
  <si>
    <t>Moulton-Udell Community School District</t>
  </si>
  <si>
    <t>19860</t>
  </si>
  <si>
    <t>Mount Ayr Community School District</t>
  </si>
  <si>
    <t>19890</t>
  </si>
  <si>
    <t>Mount Pleasant Community School District</t>
  </si>
  <si>
    <t>20040</t>
  </si>
  <si>
    <t>Mount Vernon Community School District</t>
  </si>
  <si>
    <t>20100</t>
  </si>
  <si>
    <t>Murray Community School District</t>
  </si>
  <si>
    <t>20130</t>
  </si>
  <si>
    <t>Muscatine Community School District</t>
  </si>
  <si>
    <t>20190</t>
  </si>
  <si>
    <t>Nashua-Plainfield Community School District</t>
  </si>
  <si>
    <t>20250</t>
  </si>
  <si>
    <t>Nevada Community School District</t>
  </si>
  <si>
    <t>20340</t>
  </si>
  <si>
    <t>New Hampton Community School District</t>
  </si>
  <si>
    <t>20460</t>
  </si>
  <si>
    <t>New London Community School District</t>
  </si>
  <si>
    <t>20580</t>
  </si>
  <si>
    <t>Newell-Fonda Community School District</t>
  </si>
  <si>
    <t>20610</t>
  </si>
  <si>
    <t>Newton Community School District</t>
  </si>
  <si>
    <t>13110</t>
  </si>
  <si>
    <t>Nodaway Valley Community School District</t>
  </si>
  <si>
    <t>03450</t>
  </si>
  <si>
    <t>North Butler Community School District</t>
  </si>
  <si>
    <t>17100</t>
  </si>
  <si>
    <t>North Cedar Community School District</t>
  </si>
  <si>
    <t>00006</t>
  </si>
  <si>
    <t>North Fayette Valley Community School District</t>
  </si>
  <si>
    <t>05750</t>
  </si>
  <si>
    <t>North Iowa Community School District</t>
  </si>
  <si>
    <t>20830</t>
  </si>
  <si>
    <t>North Kossuth Community School District</t>
  </si>
  <si>
    <t>20820</t>
  </si>
  <si>
    <t>North Linn Community School District</t>
  </si>
  <si>
    <t>20850</t>
  </si>
  <si>
    <t>North Mahaska Community School District</t>
  </si>
  <si>
    <t>20910</t>
  </si>
  <si>
    <t>North Polk Community School District</t>
  </si>
  <si>
    <t>20940</t>
  </si>
  <si>
    <t>North Scott Community School District</t>
  </si>
  <si>
    <t>21000</t>
  </si>
  <si>
    <t>North Tama County Community School District</t>
  </si>
  <si>
    <t>03850</t>
  </si>
  <si>
    <t>North Union Community School District</t>
  </si>
  <si>
    <t>21090</t>
  </si>
  <si>
    <t>Northeast Community School District</t>
  </si>
  <si>
    <t>21210</t>
  </si>
  <si>
    <t>Northwood-Kensett Community School District</t>
  </si>
  <si>
    <t>21240</t>
  </si>
  <si>
    <t>Norwalk Community School District</t>
  </si>
  <si>
    <t>21600</t>
  </si>
  <si>
    <t>Odebolt Arthur Battle Creek Ida Grove Community School District</t>
  </si>
  <si>
    <t>21630</t>
  </si>
  <si>
    <t>Oelwein Community School District</t>
  </si>
  <si>
    <t>21660</t>
  </si>
  <si>
    <t>Ogden Community School District</t>
  </si>
  <si>
    <t>00021</t>
  </si>
  <si>
    <t>Okoboji Community School District</t>
  </si>
  <si>
    <t>21720</t>
  </si>
  <si>
    <t>Olin Consolidated School District</t>
  </si>
  <si>
    <t>21810</t>
  </si>
  <si>
    <t>Orient-Macksburg Community School District</t>
  </si>
  <si>
    <t>21840</t>
  </si>
  <si>
    <t>Osage Community School District</t>
  </si>
  <si>
    <t>21870</t>
  </si>
  <si>
    <t>Oskaloosa Community School District</t>
  </si>
  <si>
    <t>22110</t>
  </si>
  <si>
    <t>Ottumwa Community School District</t>
  </si>
  <si>
    <t>99017</t>
  </si>
  <si>
    <t>PCM Community School District</t>
  </si>
  <si>
    <t>00025</t>
  </si>
  <si>
    <t>Panorama Community School District</t>
  </si>
  <si>
    <t>22380</t>
  </si>
  <si>
    <t>Paton-Churdan Community School District</t>
  </si>
  <si>
    <t>22440</t>
  </si>
  <si>
    <t>Pekin Community School District</t>
  </si>
  <si>
    <t>22470</t>
  </si>
  <si>
    <t>Pella Community School District</t>
  </si>
  <si>
    <t>22530</t>
  </si>
  <si>
    <t>Perry Community School District</t>
  </si>
  <si>
    <t>23110</t>
  </si>
  <si>
    <t>Pleasant Valley Community School District</t>
  </si>
  <si>
    <t>23160</t>
  </si>
  <si>
    <t>Pleasantville Community School District</t>
  </si>
  <si>
    <t>23190</t>
  </si>
  <si>
    <t>Pocahontas Area Community School District</t>
  </si>
  <si>
    <t>23340</t>
  </si>
  <si>
    <t>Postville Community School District</t>
  </si>
  <si>
    <t>00028</t>
  </si>
  <si>
    <t>Prairie Valley Community School District</t>
  </si>
  <si>
    <t>24000</t>
  </si>
  <si>
    <t>Red Oak Community School District</t>
  </si>
  <si>
    <t>24120</t>
  </si>
  <si>
    <t>Remsen-Union Community School District</t>
  </si>
  <si>
    <t>24150</t>
  </si>
  <si>
    <t>Riceville Community School District</t>
  </si>
  <si>
    <t>10340</t>
  </si>
  <si>
    <t>River Valley Community School District</t>
  </si>
  <si>
    <t>00027</t>
  </si>
  <si>
    <t>Riverside Community School District</t>
  </si>
  <si>
    <t>24660</t>
  </si>
  <si>
    <t>Rock Valley Community School District</t>
  </si>
  <si>
    <t>24870</t>
  </si>
  <si>
    <t>Roland-Story Community School District</t>
  </si>
  <si>
    <t>24960</t>
  </si>
  <si>
    <t>Rudd-Rockford-Marble Rock Community School District</t>
  </si>
  <si>
    <t>25050</t>
  </si>
  <si>
    <t>Ruthven-Ayrshire Community School District</t>
  </si>
  <si>
    <t>25320</t>
  </si>
  <si>
    <t>Saydel Community School District</t>
  </si>
  <si>
    <t>25380</t>
  </si>
  <si>
    <t>Schaller-Crestland Community School District</t>
  </si>
  <si>
    <t>25410</t>
  </si>
  <si>
    <t>Schleswig Community School District</t>
  </si>
  <si>
    <t>25590</t>
  </si>
  <si>
    <t>Sergeant Bluff-Luton Community School District</t>
  </si>
  <si>
    <t>25620</t>
  </si>
  <si>
    <t>Seymour Community School District</t>
  </si>
  <si>
    <t>25980</t>
  </si>
  <si>
    <t>Sheldon Community School District</t>
  </si>
  <si>
    <t>26070</t>
  </si>
  <si>
    <t>Shenandoah Community School District</t>
  </si>
  <si>
    <t>00015</t>
  </si>
  <si>
    <t>Sibley-Ocheyedan Community School District</t>
  </si>
  <si>
    <t>26250</t>
  </si>
  <si>
    <t>Sidney Community School District</t>
  </si>
  <si>
    <t>26280</t>
  </si>
  <si>
    <t>Sigourney Community School District</t>
  </si>
  <si>
    <t>26370</t>
  </si>
  <si>
    <t>Sioux Center Community School District</t>
  </si>
  <si>
    <t>00023</t>
  </si>
  <si>
    <t>Sioux Central Community School District</t>
  </si>
  <si>
    <t>26400</t>
  </si>
  <si>
    <t>Sioux City Community School District</t>
  </si>
  <si>
    <t>26580</t>
  </si>
  <si>
    <t>Solon Community School District</t>
  </si>
  <si>
    <t>00024</t>
  </si>
  <si>
    <t>South Central Calhoun Community School District</t>
  </si>
  <si>
    <t>26640</t>
  </si>
  <si>
    <t>South Hamilton Community School District</t>
  </si>
  <si>
    <t>00026</t>
  </si>
  <si>
    <t>South O'Brien Community School District</t>
  </si>
  <si>
    <t>26670</t>
  </si>
  <si>
    <t>South Page Community School District</t>
  </si>
  <si>
    <t>26730</t>
  </si>
  <si>
    <t>South Tama County Community School District</t>
  </si>
  <si>
    <t>26790</t>
  </si>
  <si>
    <t>South Winneshiek Community School District</t>
  </si>
  <si>
    <t>26820</t>
  </si>
  <si>
    <t>Southeast Polk Community School District</t>
  </si>
  <si>
    <t>26850</t>
  </si>
  <si>
    <t>Southeast Warren Community School District</t>
  </si>
  <si>
    <t>99019</t>
  </si>
  <si>
    <t>Southeast Webster-Grand Community School District</t>
  </si>
  <si>
    <t>26910</t>
  </si>
  <si>
    <t>Spencer Community School District</t>
  </si>
  <si>
    <t>27000</t>
  </si>
  <si>
    <t>Spirit Lake Community School District</t>
  </si>
  <si>
    <t>27060</t>
  </si>
  <si>
    <t>Springville Community School District</t>
  </si>
  <si>
    <t>25200</t>
  </si>
  <si>
    <t>St. Ansgar Community School District</t>
  </si>
  <si>
    <t>27240</t>
  </si>
  <si>
    <t>Stanton Community School District</t>
  </si>
  <si>
    <t>27270</t>
  </si>
  <si>
    <t>Starmont Community School District</t>
  </si>
  <si>
    <t>27390</t>
  </si>
  <si>
    <t>Storm Lake Community School District</t>
  </si>
  <si>
    <t>27480</t>
  </si>
  <si>
    <t>Stratford Community School District</t>
  </si>
  <si>
    <t>27600</t>
  </si>
  <si>
    <t>Sumner-Fredericksburg Community School District</t>
  </si>
  <si>
    <t>27870</t>
  </si>
  <si>
    <t>Tipton Community School District</t>
  </si>
  <si>
    <t>27960</t>
  </si>
  <si>
    <t>Treynor Community School District</t>
  </si>
  <si>
    <t>27990</t>
  </si>
  <si>
    <t>Tri-Center Community School District</t>
  </si>
  <si>
    <t>28020</t>
  </si>
  <si>
    <t>Tri-County Community School District</t>
  </si>
  <si>
    <t>28050</t>
  </si>
  <si>
    <t>Tripoli Community School District</t>
  </si>
  <si>
    <t>28110</t>
  </si>
  <si>
    <t>Turkey Valley Community School District</t>
  </si>
  <si>
    <t>28170</t>
  </si>
  <si>
    <t>Twin Cedars Community School District</t>
  </si>
  <si>
    <t>28200</t>
  </si>
  <si>
    <t>Twin Rivers Community School District</t>
  </si>
  <si>
    <t>28230</t>
  </si>
  <si>
    <t>Underwood Community School District</t>
  </si>
  <si>
    <t>00022</t>
  </si>
  <si>
    <t>Union Community School District</t>
  </si>
  <si>
    <t>28560</t>
  </si>
  <si>
    <t>United Community School District</t>
  </si>
  <si>
    <t>28680</t>
  </si>
  <si>
    <t>Urbandale Community School District</t>
  </si>
  <si>
    <t>28980</t>
  </si>
  <si>
    <t>Van Buren County Community School District</t>
  </si>
  <si>
    <t>29010</t>
  </si>
  <si>
    <t>Van Meter Community School District</t>
  </si>
  <si>
    <t>29280</t>
  </si>
  <si>
    <t>Villisca Community School District</t>
  </si>
  <si>
    <t>29310</t>
  </si>
  <si>
    <t>Vinton-Shellsburg Community School District</t>
  </si>
  <si>
    <t>29490</t>
  </si>
  <si>
    <t>Waco Community School District</t>
  </si>
  <si>
    <t>29730</t>
  </si>
  <si>
    <t>Wapello Community School District</t>
  </si>
  <si>
    <t>29760</t>
  </si>
  <si>
    <t>Wapsie Valley Community School District</t>
  </si>
  <si>
    <t>30240</t>
  </si>
  <si>
    <t>Washington Community School District</t>
  </si>
  <si>
    <t>30480</t>
  </si>
  <si>
    <t>Waterloo Community School District</t>
  </si>
  <si>
    <t>30510</t>
  </si>
  <si>
    <t>Waukee Community School District</t>
  </si>
  <si>
    <t>30540</t>
  </si>
  <si>
    <t>Waverly-Shell Rock Community School District</t>
  </si>
  <si>
    <t>30560</t>
  </si>
  <si>
    <t>Wayne Community School District</t>
  </si>
  <si>
    <t>30630</t>
  </si>
  <si>
    <t>Webster City Community School District</t>
  </si>
  <si>
    <t>30720</t>
  </si>
  <si>
    <t>West Bend-Mallard Community School District</t>
  </si>
  <si>
    <t>30750</t>
  </si>
  <si>
    <t>West Branch Community School District</t>
  </si>
  <si>
    <t>30780</t>
  </si>
  <si>
    <t>West Burlington Independent School District</t>
  </si>
  <si>
    <t>30870</t>
  </si>
  <si>
    <t>West Central Community School District</t>
  </si>
  <si>
    <t>27500</t>
  </si>
  <si>
    <t>West Central Valley Community School District</t>
  </si>
  <si>
    <t>30900</t>
  </si>
  <si>
    <t>West Delaware County Community School District</t>
  </si>
  <si>
    <t>30930</t>
  </si>
  <si>
    <t>West Des Moines Community School District</t>
  </si>
  <si>
    <t>25920</t>
  </si>
  <si>
    <t>West Fork Community School District</t>
  </si>
  <si>
    <t>05430</t>
  </si>
  <si>
    <t>West Hancock Community School District</t>
  </si>
  <si>
    <t>30960</t>
  </si>
  <si>
    <t>West Harrison Community School District</t>
  </si>
  <si>
    <t>30990</t>
  </si>
  <si>
    <t>West Liberty Community School District</t>
  </si>
  <si>
    <t>31020</t>
  </si>
  <si>
    <t>West Lyon Community School District</t>
  </si>
  <si>
    <t>31080</t>
  </si>
  <si>
    <t>West Marshall Community School District</t>
  </si>
  <si>
    <t>31110</t>
  </si>
  <si>
    <t>West Monona Community School District</t>
  </si>
  <si>
    <t>31290</t>
  </si>
  <si>
    <t>West Sioux Community School District</t>
  </si>
  <si>
    <t>31350</t>
  </si>
  <si>
    <t>Western Dubuque County Community School District</t>
  </si>
  <si>
    <t>31470</t>
  </si>
  <si>
    <t>Westwood Community School District</t>
  </si>
  <si>
    <t>31620</t>
  </si>
  <si>
    <t>Whiting Community School District</t>
  </si>
  <si>
    <t>31680</t>
  </si>
  <si>
    <t>Williamsburg Community School District</t>
  </si>
  <si>
    <t>31800</t>
  </si>
  <si>
    <t>Wilton Community School District</t>
  </si>
  <si>
    <t>31830</t>
  </si>
  <si>
    <t>Winfield-Mount Union Community School District</t>
  </si>
  <si>
    <t>31860</t>
  </si>
  <si>
    <t>Winterset Community School District</t>
  </si>
  <si>
    <t>31920</t>
  </si>
  <si>
    <t>Woodbine Community School District</t>
  </si>
  <si>
    <t>31950</t>
  </si>
  <si>
    <t>Woodbury Central Community School District</t>
  </si>
  <si>
    <t>32010</t>
  </si>
  <si>
    <t>Woodward-Granger Community School District</t>
  </si>
  <si>
    <t>Iowa surtax rates (refer to the "IA local" sheet for calculation)</t>
  </si>
  <si>
    <t>Maryland Resident Instruction Booklet, p. 21, Local Tax Rate Chart (refer to the "MD local" sheet for calculation)</t>
  </si>
  <si>
    <t>Baltimore City</t>
  </si>
  <si>
    <t>Allegany County</t>
  </si>
  <si>
    <t>Anne Arundel County</t>
  </si>
  <si>
    <t>Baltimore County</t>
  </si>
  <si>
    <t>Calvert County</t>
  </si>
  <si>
    <t>Caroline County</t>
  </si>
  <si>
    <t>Carroll County</t>
  </si>
  <si>
    <t>Cecil County</t>
  </si>
  <si>
    <t>Charles County</t>
  </si>
  <si>
    <t>Dorchester County</t>
  </si>
  <si>
    <t>Frederick County</t>
  </si>
  <si>
    <t>Garrett County</t>
  </si>
  <si>
    <t>Harford County</t>
  </si>
  <si>
    <t>Howard County</t>
  </si>
  <si>
    <t>Kent County</t>
  </si>
  <si>
    <t>Montgomery County</t>
  </si>
  <si>
    <t>Prince George's County</t>
  </si>
  <si>
    <t>Queen Anne's County</t>
  </si>
  <si>
    <t>St. Mary's County</t>
  </si>
  <si>
    <t>Somerset County</t>
  </si>
  <si>
    <t>Talbot County</t>
  </si>
  <si>
    <t>Washington County</t>
  </si>
  <si>
    <t>Wicomico County</t>
  </si>
  <si>
    <t>Worcester County</t>
  </si>
  <si>
    <t>Note: In tax year 2023, the tax rates for Anne Arundel and Frederick County vary by income. We use the tax rates for the lower range of income.</t>
  </si>
  <si>
    <t>Calculation of Population-Weighted Average Local Income Tax Rate in Indiana</t>
  </si>
  <si>
    <t>Calculation of Population-Weighted Average Local Income Tax Rate in Maryland</t>
  </si>
  <si>
    <t>Calculation of Population-Weighted Average Local Income Tax Rate in Iowa</t>
  </si>
  <si>
    <t>The Census Bureau imputes federal, state, and payroll tax liabilities and tax credits via a microsimulation tax model using the Current Population Survey Annual Social and Economic Supplement (CPS ASEC), the Internal Revenue Service (IRS) Statistics of Income Public Use File (SOI PUF), and information from federal and state tax forms and instructions. The microsimulation model contains two primary components: a collection of SAS programs and a workbook of federal and state tax parameters.</t>
  </si>
  <si>
    <t>In this workbook, there is a spreadsheet with all the parameters needed to calculate federal payroll and income tax, plus spreadsheets with the parameters for each state with an income tax. Each of the spreadsheets follows the same structure. The first column in each spreadsheet (“Parameter”) includes the variable name used for the parameter in the tax model SAS programs. The second column (“Description”) provides a brief description of what is captured by the parameter. The third column (“2023 Value”) contains the numerical parameter or array for tax year 2023. The fourth column (“2023 Source”) describes where the value can be found in federal or state tax forms and/or instructions.</t>
  </si>
  <si>
    <t>AL</t>
  </si>
  <si>
    <t>AZ</t>
  </si>
  <si>
    <t>AR</t>
  </si>
  <si>
    <t>Table of Contents</t>
  </si>
  <si>
    <t>Return to Table of Contents</t>
  </si>
  <si>
    <t>CA</t>
  </si>
  <si>
    <t>CO</t>
  </si>
  <si>
    <t>CT</t>
  </si>
  <si>
    <t>DE</t>
  </si>
  <si>
    <t>GA</t>
  </si>
  <si>
    <t>HI</t>
  </si>
  <si>
    <t>ID</t>
  </si>
  <si>
    <t>IL</t>
  </si>
  <si>
    <t>IN</t>
  </si>
  <si>
    <t>IN local</t>
  </si>
  <si>
    <t>IA</t>
  </si>
  <si>
    <t>IA local</t>
  </si>
  <si>
    <t>KS</t>
  </si>
  <si>
    <t>KY</t>
  </si>
  <si>
    <t>LA</t>
  </si>
  <si>
    <t>ME</t>
  </si>
  <si>
    <t>MD</t>
  </si>
  <si>
    <t>MD local</t>
  </si>
  <si>
    <t>MA</t>
  </si>
  <si>
    <t>MI</t>
  </si>
  <si>
    <t>MN</t>
  </si>
  <si>
    <t>MS</t>
  </si>
  <si>
    <t>MO</t>
  </si>
  <si>
    <t>MT</t>
  </si>
  <si>
    <t>NE</t>
  </si>
  <si>
    <t>NH</t>
  </si>
  <si>
    <t>NJ</t>
  </si>
  <si>
    <t>NM</t>
  </si>
  <si>
    <t>NY</t>
  </si>
  <si>
    <t>NC</t>
  </si>
  <si>
    <t>ND</t>
  </si>
  <si>
    <t>OH</t>
  </si>
  <si>
    <t>OK</t>
  </si>
  <si>
    <t>OR</t>
  </si>
  <si>
    <t>PA</t>
  </si>
  <si>
    <t>RI</t>
  </si>
  <si>
    <t>SC</t>
  </si>
  <si>
    <t>UT</t>
  </si>
  <si>
    <t>VT</t>
  </si>
  <si>
    <t>VA</t>
  </si>
  <si>
    <t>WV</t>
  </si>
  <si>
    <t>WI</t>
  </si>
  <si>
    <t>Brief Documentation for Federal and State Tax Parameter Workbook: 2023</t>
  </si>
  <si>
    <t>This federal and state parameter workbook holds the key parameters that are used in the calculation of federal and state income taxes for the 2023 CPS ASEC tax model. In addition, the workbook describes where the parameters can be found in tax forms and/or instructions, making it easier to reference additional information on the parameter and to update the parameter each year.</t>
  </si>
  <si>
    <t xml:space="preserve">There are limitations to the information captured in the parameter workbook. Refer to the full documentation of the federal and state parameter workbook for a description of the limitations (https://www2.census.gov/library/working-papers/2024/demo/Federal_and_State_Tax_Parameter_Workbook_Documentation_TY2023.pdf). </t>
  </si>
  <si>
    <r>
      <t xml:space="preserve">Suggested citation: Shantz, Katie (2024). </t>
    </r>
    <r>
      <rPr>
        <i/>
        <sz val="10"/>
        <color theme="1"/>
        <rFont val="Arial"/>
        <family val="2"/>
      </rPr>
      <t>Federal and State Tax Parameter Workbook: 2023</t>
    </r>
    <r>
      <rPr>
        <sz val="10"/>
        <color theme="1"/>
        <rFont val="Arial"/>
        <family val="2"/>
      </rPr>
      <t xml:space="preserve">. U.S. Census Bureau. https://www2.census.gov/library/working-papers/2024/demo/Federal_and_State_Tax_Parameter_Workbook_TY2023.xlsx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</si>
</sst>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00"/>
  </numFmts>
  <fonts count="15" x14ac:knownFonts="1">
    <font>
      <sz val="11"/>
      <color theme="1"/>
      <name val="Calibri"/>
      <family val="2"/>
      <scheme val="minor"/>
    </font>
    <font>
      <b/>
      <sz val="10"/>
      <color theme="1"/>
      <name val="Arial"/>
      <family val="2"/>
    </font>
    <font>
      <sz val="10"/>
      <color theme="1"/>
      <name val="Arial"/>
      <family val="2"/>
    </font>
    <font>
      <b/>
      <u/>
      <sz val="10"/>
      <color theme="1"/>
      <name val="Arial"/>
      <family val="2"/>
    </font>
    <font>
      <u/>
      <sz val="11"/>
      <color theme="10"/>
      <name val="Calibri"/>
      <family val="2"/>
      <scheme val="minor"/>
    </font>
    <font>
      <u/>
      <sz val="10"/>
      <color theme="10"/>
      <name val="Arial"/>
      <family val="2"/>
    </font>
    <font>
      <sz val="8"/>
      <name val="Calibri"/>
      <family val="2"/>
      <scheme val="minor"/>
    </font>
    <font>
      <sz val="10"/>
      <name val="Arial"/>
      <family val="2"/>
    </font>
    <font>
      <b/>
      <i/>
      <u/>
      <sz val="10"/>
      <color theme="1"/>
      <name val="Arial"/>
      <family val="2"/>
    </font>
    <font>
      <b/>
      <vertAlign val="superscript"/>
      <sz val="10"/>
      <color theme="1"/>
      <name val="Arial"/>
      <family val="2"/>
    </font>
    <font>
      <vertAlign val="superscript"/>
      <sz val="10"/>
      <color theme="1"/>
      <name val="Arial"/>
      <family val="2"/>
    </font>
    <font>
      <sz val="11"/>
      <color theme="1"/>
      <name val="Calibri"/>
      <family val="2"/>
      <scheme val="minor"/>
    </font>
    <font>
      <i/>
      <sz val="10"/>
      <color theme="1"/>
      <name val="Arial"/>
      <family val="2"/>
    </font>
    <font>
      <b/>
      <i/>
      <sz val="10"/>
      <color theme="1"/>
      <name val="Arial"/>
      <family val="2"/>
    </font>
    <font>
      <b/>
      <u/>
      <sz val="10"/>
      <name val="Arial"/>
      <family val="2"/>
    </font>
  </fonts>
  <fills count="2">
    <fill>
      <patternFill patternType="none"/>
    </fill>
    <fill>
      <patternFill patternType="gray125"/>
    </fill>
  </fills>
  <borders count="4">
    <border>
      <left/>
      <right/>
      <top/>
      <bottom/>
      <diagonal/>
    </border>
    <border>
      <left/>
      <right/>
      <top/>
      <bottom style="thick">
        <color auto="1"/>
      </bottom>
      <diagonal/>
    </border>
    <border>
      <left/>
      <right/>
      <top/>
      <bottom style="thin">
        <color indexed="64"/>
      </bottom>
      <diagonal/>
    </border>
    <border>
      <left/>
      <right/>
      <top style="thin">
        <color indexed="64"/>
      </top>
      <bottom/>
      <diagonal/>
    </border>
  </borders>
  <cellStyleXfs count="3">
    <xf numFmtId="0" fontId="0" fillId="0" borderId="0"/>
    <xf numFmtId="0" fontId="4" fillId="0" borderId="0" applyNumberFormat="0" applyFill="0" applyBorder="0" applyAlignment="0" applyProtection="0"/>
    <xf numFmtId="9" fontId="11" fillId="0" borderId="0" applyFont="0" applyFill="0" applyBorder="0" applyAlignment="0" applyProtection="0"/>
  </cellStyleXfs>
  <cellXfs count="91">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wrapText="1"/>
    </xf>
    <xf numFmtId="0" fontId="3" fillId="0" borderId="0" xfId="0" applyFont="1"/>
    <xf numFmtId="0" fontId="3" fillId="0" borderId="0" xfId="0" applyFont="1" applyFill="1"/>
    <xf numFmtId="0" fontId="2" fillId="0" borderId="0" xfId="0" applyFont="1" applyFill="1" applyAlignment="1">
      <alignment horizontal="left" vertical="top" wrapText="1"/>
    </xf>
    <xf numFmtId="0" fontId="2" fillId="0" borderId="0" xfId="0" applyNumberFormat="1" applyFont="1" applyFill="1" applyAlignment="1">
      <alignment horizontal="left" vertical="top" wrapText="1"/>
    </xf>
    <xf numFmtId="0" fontId="2" fillId="0" borderId="0" xfId="0" applyFont="1" applyFill="1" applyAlignment="1">
      <alignment vertical="top"/>
    </xf>
    <xf numFmtId="0" fontId="2" fillId="0" borderId="0" xfId="0" applyFont="1" applyFill="1"/>
    <xf numFmtId="0" fontId="2" fillId="0" borderId="0" xfId="0" applyFont="1" applyAlignment="1">
      <alignment wrapText="1"/>
    </xf>
    <xf numFmtId="0" fontId="2" fillId="0" borderId="0" xfId="0" applyFont="1" applyAlignment="1">
      <alignment horizontal="left" vertical="top"/>
    </xf>
    <xf numFmtId="0" fontId="2" fillId="0" borderId="0" xfId="0" quotePrefix="1" applyFont="1" applyAlignment="1">
      <alignment vertical="top"/>
    </xf>
    <xf numFmtId="0" fontId="2" fillId="0" borderId="0" xfId="0" applyFont="1" applyFill="1" applyAlignment="1">
      <alignment vertical="top" wrapText="1"/>
    </xf>
    <xf numFmtId="0" fontId="2" fillId="0" borderId="0" xfId="0" applyFont="1" applyFill="1" applyAlignment="1">
      <alignment horizontal="left" vertical="top"/>
    </xf>
    <xf numFmtId="0" fontId="5" fillId="0" borderId="0" xfId="1" applyFont="1" applyAlignment="1">
      <alignment vertical="top" wrapText="1"/>
    </xf>
    <xf numFmtId="0" fontId="3" fillId="0" borderId="0" xfId="0" applyFont="1" applyAlignment="1">
      <alignment wrapText="1"/>
    </xf>
    <xf numFmtId="0" fontId="2" fillId="0" borderId="0" xfId="0" quotePrefix="1" applyFont="1" applyAlignment="1">
      <alignment vertical="top" wrapText="1"/>
    </xf>
    <xf numFmtId="0" fontId="2"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2" fillId="0" borderId="0" xfId="0" applyNumberFormat="1" applyFont="1" applyFill="1" applyAlignment="1">
      <alignment horizontal="left" vertical="top"/>
    </xf>
    <xf numFmtId="0" fontId="2" fillId="0" borderId="0" xfId="0" applyFont="1" applyFill="1" applyAlignment="1">
      <alignment wrapText="1"/>
    </xf>
    <xf numFmtId="0" fontId="2" fillId="0" borderId="0" xfId="0" applyFont="1"/>
    <xf numFmtId="0" fontId="3" fillId="0" borderId="0" xfId="0" applyFont="1" applyFill="1" applyAlignment="1">
      <alignment wrapText="1"/>
    </xf>
    <xf numFmtId="14" fontId="2" fillId="0" borderId="0" xfId="0" applyNumberFormat="1" applyFont="1" applyFill="1" applyAlignment="1">
      <alignment vertical="top" wrapText="1"/>
    </xf>
    <xf numFmtId="0" fontId="2" fillId="0" borderId="0" xfId="0" quotePrefix="1" applyFont="1" applyFill="1" applyAlignment="1">
      <alignment vertical="top" wrapText="1"/>
    </xf>
    <xf numFmtId="0" fontId="3" fillId="0" borderId="0" xfId="0" applyFont="1" applyFill="1" applyAlignment="1">
      <alignment horizontal="left" vertical="top" wrapText="1"/>
    </xf>
    <xf numFmtId="0" fontId="1" fillId="0" borderId="1" xfId="0" applyFont="1" applyFill="1" applyBorder="1" applyAlignment="1">
      <alignment vertical="top" wrapText="1"/>
    </xf>
    <xf numFmtId="14" fontId="2" fillId="0" borderId="0" xfId="0" applyNumberFormat="1" applyFont="1" applyFill="1" applyAlignment="1">
      <alignment horizontal="left" vertical="top" wrapText="1"/>
    </xf>
    <xf numFmtId="0" fontId="7" fillId="0" borderId="0" xfId="1" applyFont="1" applyFill="1" applyAlignment="1">
      <alignment horizontal="left" vertical="top" wrapText="1"/>
    </xf>
    <xf numFmtId="0" fontId="7" fillId="0" borderId="0" xfId="0" applyFont="1" applyFill="1" applyAlignment="1">
      <alignment horizontal="left" vertical="top" wrapText="1"/>
    </xf>
    <xf numFmtId="0" fontId="7" fillId="0" borderId="0" xfId="1" applyFont="1" applyFill="1" applyAlignment="1">
      <alignment vertical="top" wrapText="1"/>
    </xf>
    <xf numFmtId="0" fontId="1" fillId="0" borderId="0" xfId="0" applyFont="1" applyFill="1" applyAlignment="1">
      <alignment wrapText="1"/>
    </xf>
    <xf numFmtId="0" fontId="1" fillId="0" borderId="1" xfId="0" applyFont="1" applyFill="1" applyBorder="1" applyAlignment="1">
      <alignment vertical="top"/>
    </xf>
    <xf numFmtId="0" fontId="8" fillId="0" borderId="0" xfId="0" applyFont="1" applyFill="1" applyAlignment="1">
      <alignment vertical="top" wrapText="1"/>
    </xf>
    <xf numFmtId="0" fontId="5" fillId="0" borderId="0" xfId="1" applyFont="1" applyAlignment="1">
      <alignment vertical="top"/>
    </xf>
    <xf numFmtId="0" fontId="3" fillId="0" borderId="0" xfId="0" applyFont="1" applyAlignment="1">
      <alignment horizontal="left"/>
    </xf>
    <xf numFmtId="0" fontId="2" fillId="0" borderId="0" xfId="0" applyNumberFormat="1" applyFont="1" applyAlignment="1">
      <alignment horizontal="left" vertical="top" wrapText="1"/>
    </xf>
    <xf numFmtId="0" fontId="2" fillId="0" borderId="0" xfId="0" applyFont="1" applyAlignment="1">
      <alignment horizontal="left" vertical="top" wrapText="1"/>
    </xf>
    <xf numFmtId="0" fontId="1" fillId="0" borderId="0" xfId="0" applyFont="1" applyFill="1" applyAlignment="1">
      <alignment horizontal="left"/>
    </xf>
    <xf numFmtId="0" fontId="2"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wrapText="1"/>
    </xf>
    <xf numFmtId="164" fontId="2" fillId="0" borderId="0" xfId="0" applyNumberFormat="1" applyFont="1" applyFill="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Fill="1" applyAlignment="1">
      <alignment horizontal="left" vertical="top" wrapText="1"/>
    </xf>
    <xf numFmtId="0" fontId="2" fillId="0" borderId="0" xfId="0" applyFont="1" applyAlignment="1">
      <alignment horizontal="left" vertical="top" wrapText="1"/>
    </xf>
    <xf numFmtId="0" fontId="2" fillId="0" borderId="0" xfId="0" applyFont="1" applyFill="1" applyAlignment="1">
      <alignment horizontal="left" vertical="top" wrapText="1"/>
    </xf>
    <xf numFmtId="0" fontId="2" fillId="0" borderId="0" xfId="0" applyFont="1" applyFill="1" applyAlignment="1">
      <alignment horizontal="left" vertical="top" wrapText="1"/>
    </xf>
    <xf numFmtId="0" fontId="2" fillId="0" borderId="0" xfId="0" applyFont="1" applyAlignment="1">
      <alignment horizontal="left" vertical="top" wrapText="1"/>
    </xf>
    <xf numFmtId="0" fontId="1" fillId="0" borderId="0" xfId="0" applyFont="1" applyAlignment="1">
      <alignment vertical="center"/>
    </xf>
    <xf numFmtId="0" fontId="2" fillId="0" borderId="0" xfId="0" applyFont="1" applyAlignment="1">
      <alignment horizontal="right"/>
    </xf>
    <xf numFmtId="1" fontId="2" fillId="0" borderId="0" xfId="0" applyNumberFormat="1" applyFont="1"/>
    <xf numFmtId="3" fontId="2" fillId="0" borderId="0" xfId="0" applyNumberFormat="1" applyFont="1"/>
    <xf numFmtId="0" fontId="2" fillId="0" borderId="2" xfId="0" applyFont="1" applyBorder="1"/>
    <xf numFmtId="0" fontId="13" fillId="0" borderId="3" xfId="0" applyFont="1" applyBorder="1"/>
    <xf numFmtId="0" fontId="2" fillId="0" borderId="3" xfId="0" applyFont="1" applyBorder="1"/>
    <xf numFmtId="164" fontId="2" fillId="0" borderId="3" xfId="0" applyNumberFormat="1" applyFont="1" applyBorder="1"/>
    <xf numFmtId="0" fontId="13" fillId="0" borderId="2" xfId="0" applyFont="1" applyBorder="1"/>
    <xf numFmtId="164" fontId="2" fillId="0" borderId="2" xfId="0" applyNumberFormat="1" applyFont="1" applyBorder="1"/>
    <xf numFmtId="0" fontId="13" fillId="0" borderId="0" xfId="0" applyFont="1"/>
    <xf numFmtId="9" fontId="14" fillId="0" borderId="0" xfId="2" applyFont="1" applyBorder="1" applyAlignment="1">
      <alignment wrapText="1"/>
    </xf>
    <xf numFmtId="4" fontId="14" fillId="0" borderId="0" xfId="2" applyNumberFormat="1" applyFont="1" applyBorder="1" applyAlignment="1">
      <alignment wrapText="1"/>
    </xf>
    <xf numFmtId="3" fontId="14" fillId="0" borderId="0" xfId="2" applyNumberFormat="1" applyFont="1" applyBorder="1" applyAlignment="1">
      <alignment wrapText="1"/>
    </xf>
    <xf numFmtId="4" fontId="2" fillId="0" borderId="0" xfId="0" applyNumberFormat="1" applyFont="1"/>
    <xf numFmtId="165" fontId="2" fillId="0" borderId="3" xfId="0" applyNumberFormat="1" applyFont="1" applyBorder="1"/>
    <xf numFmtId="165" fontId="2" fillId="0" borderId="2" xfId="0" applyNumberFormat="1" applyFont="1" applyBorder="1"/>
    <xf numFmtId="4" fontId="2" fillId="0" borderId="2" xfId="0" applyNumberFormat="1" applyFont="1" applyBorder="1"/>
    <xf numFmtId="0" fontId="2" fillId="0" borderId="0" xfId="0" applyFont="1" applyBorder="1"/>
    <xf numFmtId="4" fontId="2" fillId="0" borderId="0" xfId="0" applyNumberFormat="1" applyFont="1" applyBorder="1"/>
    <xf numFmtId="4" fontId="2" fillId="0" borderId="3" xfId="0" applyNumberFormat="1" applyFont="1" applyBorder="1"/>
    <xf numFmtId="49" fontId="2" fillId="0" borderId="0" xfId="0" applyNumberFormat="1" applyFont="1" applyAlignment="1">
      <alignment horizontal="right"/>
    </xf>
    <xf numFmtId="0" fontId="7" fillId="0" borderId="0" xfId="0" applyFont="1"/>
    <xf numFmtId="0" fontId="1" fillId="0" borderId="0" xfId="0" applyFont="1" applyAlignment="1"/>
    <xf numFmtId="0" fontId="1" fillId="0" borderId="0" xfId="0" applyFont="1"/>
    <xf numFmtId="0" fontId="5" fillId="0" borderId="0" xfId="1" applyFont="1"/>
    <xf numFmtId="0" fontId="5" fillId="0" borderId="0" xfId="1" applyFont="1" applyFill="1" applyAlignment="1">
      <alignment horizontal="right"/>
    </xf>
    <xf numFmtId="0" fontId="5" fillId="0" borderId="0" xfId="1" applyFont="1" applyAlignment="1">
      <alignment wrapText="1"/>
    </xf>
    <xf numFmtId="0" fontId="3" fillId="0" borderId="0" xfId="0" applyFont="1" applyFill="1" applyAlignment="1">
      <alignment horizontal="center"/>
    </xf>
    <xf numFmtId="0" fontId="1" fillId="0" borderId="0" xfId="0" applyFont="1" applyFill="1" applyAlignment="1">
      <alignment horizontal="left" vertical="top"/>
    </xf>
    <xf numFmtId="0" fontId="1" fillId="0" borderId="0" xfId="0" applyFont="1" applyFill="1" applyAlignment="1">
      <alignment horizontal="left"/>
    </xf>
    <xf numFmtId="0" fontId="1" fillId="0" borderId="0" xfId="0" applyFont="1" applyAlignment="1">
      <alignment horizontal="left"/>
    </xf>
    <xf numFmtId="0" fontId="2" fillId="0" borderId="0" xfId="0" applyFont="1" applyAlignment="1">
      <alignment horizontal="left" wrapText="1"/>
    </xf>
    <xf numFmtId="0" fontId="12" fillId="0" borderId="0" xfId="0" applyFont="1" applyAlignment="1">
      <alignment horizontal="left"/>
    </xf>
  </cellXfs>
  <cellStyles count="3">
    <cellStyle name="Hyperlink" xfId="1" builtinId="8"/>
    <cellStyle name="Normal" xfId="0" builtinId="0"/>
    <cellStyle name="Percent" xfId="2" builtinId="5"/>
  </cellStyles>
  <dxfs count="6">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revenue.delaware.gov/software-developer/tax-rate-changes/" TargetMode="External"/><Relationship Id="rId1" Type="http://schemas.openxmlformats.org/officeDocument/2006/relationships/hyperlink" Target="https://revenue.delaware.gov/software-developer/tax-rate-change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revenue.alabama.gov/individuals/2023-rebate/" TargetMode="External"/><Relationship Id="rId1" Type="http://schemas.openxmlformats.org/officeDocument/2006/relationships/hyperlink" Target="https://www.revenue.alabama.gov/individuals/2023-rebate/"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s://www.tax.virginia.gov/rebate" TargetMode="External"/><Relationship Id="rId1" Type="http://schemas.openxmlformats.org/officeDocument/2006/relationships/hyperlink" Target="https://www.tax.virginia.gov/rebate"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azdor.gov/individuals/arizona-families-tax-rebate" TargetMode="External"/><Relationship Id="rId1" Type="http://schemas.openxmlformats.org/officeDocument/2006/relationships/hyperlink" Target="https://azdor.gov/individuals/arizona-families-tax-rebate" TargetMode="Externa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3" Type="http://schemas.openxmlformats.org/officeDocument/2006/relationships/hyperlink" Target="http://www.ksrevenue.org/forms-perstax.html" TargetMode="External"/><Relationship Id="rId18" Type="http://schemas.openxmlformats.org/officeDocument/2006/relationships/hyperlink" Target="http://www.dor.ms.gov/Pages/default.aspx" TargetMode="External"/><Relationship Id="rId26" Type="http://schemas.openxmlformats.org/officeDocument/2006/relationships/hyperlink" Target="https://www.ncdor.gov/taxes-forms/individual-income-tax-forms-instructions" TargetMode="External"/><Relationship Id="rId39" Type="http://schemas.openxmlformats.org/officeDocument/2006/relationships/hyperlink" Target="http://tax.wv.gov/Individuals/Pages/Individuals.aspx" TargetMode="External"/><Relationship Id="rId21" Type="http://schemas.openxmlformats.org/officeDocument/2006/relationships/hyperlink" Target="https://revenue.nebraska.gov/about/forms/individual-income-tax-forms" TargetMode="External"/><Relationship Id="rId34" Type="http://schemas.openxmlformats.org/officeDocument/2006/relationships/hyperlink" Target="http://www.tn.gov/revenue/section/tax-resources" TargetMode="External"/><Relationship Id="rId42" Type="http://schemas.openxmlformats.org/officeDocument/2006/relationships/hyperlink" Target="http://revenue.ky.gov/Individual/Individual-Income-Tax/Pages/default.aspx" TargetMode="External"/><Relationship Id="rId47" Type="http://schemas.openxmlformats.org/officeDocument/2006/relationships/hyperlink" Target="https://azdor.gov/forms/individual" TargetMode="External"/><Relationship Id="rId50" Type="http://schemas.openxmlformats.org/officeDocument/2006/relationships/hyperlink" Target="https://www.tax.nd.gov/forms" TargetMode="External"/><Relationship Id="rId7" Type="http://schemas.openxmlformats.org/officeDocument/2006/relationships/hyperlink" Target="https://dor.georgia.gov/taxes/all-tax-forms" TargetMode="External"/><Relationship Id="rId2" Type="http://schemas.openxmlformats.org/officeDocument/2006/relationships/hyperlink" Target="https://www.dfa.arkansas.gov/income-tax/individual-income-tax/forms/" TargetMode="External"/><Relationship Id="rId16" Type="http://schemas.openxmlformats.org/officeDocument/2006/relationships/hyperlink" Target="https://www.michigan.gov/taxes/0,4676,7-238-44143---,00.html" TargetMode="External"/><Relationship Id="rId29" Type="http://schemas.openxmlformats.org/officeDocument/2006/relationships/hyperlink" Target="http://www.oregon.gov/DOR/programs/individuals/Pages/default.aspx" TargetMode="External"/><Relationship Id="rId11" Type="http://schemas.openxmlformats.org/officeDocument/2006/relationships/hyperlink" Target="https://tax.iowa.gov/" TargetMode="External"/><Relationship Id="rId24" Type="http://schemas.openxmlformats.org/officeDocument/2006/relationships/hyperlink" Target="http://tax.newmexico.gov/Individuals/personal-income-tax-forms.aspx" TargetMode="External"/><Relationship Id="rId32" Type="http://schemas.openxmlformats.org/officeDocument/2006/relationships/hyperlink" Target="https://dor.sc.gov/" TargetMode="External"/><Relationship Id="rId37" Type="http://schemas.openxmlformats.org/officeDocument/2006/relationships/hyperlink" Target="https://www.tax.virginia.gov/forms" TargetMode="External"/><Relationship Id="rId40" Type="http://schemas.openxmlformats.org/officeDocument/2006/relationships/hyperlink" Target="https://www.revenue.wi.gov/Pages/HTML/formpub.aspx" TargetMode="External"/><Relationship Id="rId45" Type="http://schemas.openxmlformats.org/officeDocument/2006/relationships/hyperlink" Target="https://tax.idaho.gov/m-formpub.cfm" TargetMode="External"/><Relationship Id="rId53" Type="http://schemas.openxmlformats.org/officeDocument/2006/relationships/printerSettings" Target="../printerSettings/printerSettings51.bin"/><Relationship Id="rId5" Type="http://schemas.openxmlformats.org/officeDocument/2006/relationships/hyperlink" Target="http://otr.cfo.dc.gov/node/424492" TargetMode="External"/><Relationship Id="rId10" Type="http://schemas.openxmlformats.org/officeDocument/2006/relationships/hyperlink" Target="http://www.in.gov/dor/3489.htm" TargetMode="External"/><Relationship Id="rId19" Type="http://schemas.openxmlformats.org/officeDocument/2006/relationships/hyperlink" Target="http://dor.mo.gov/personal/individual/" TargetMode="External"/><Relationship Id="rId31" Type="http://schemas.openxmlformats.org/officeDocument/2006/relationships/hyperlink" Target="http://www.tax.ri.gov/" TargetMode="External"/><Relationship Id="rId44" Type="http://schemas.openxmlformats.org/officeDocument/2006/relationships/hyperlink" Target="https://www.colorado.gov/pacific/tax/individual-income-forms" TargetMode="External"/><Relationship Id="rId52" Type="http://schemas.openxmlformats.org/officeDocument/2006/relationships/hyperlink" Target="https://revenue.louisiana.gov/Forms/ForIndividuals" TargetMode="External"/><Relationship Id="rId4" Type="http://schemas.openxmlformats.org/officeDocument/2006/relationships/hyperlink" Target="https://portal.ct.gov/DRS/DRS-Forms/Current-Year-Forms/Individual-Income-Tax-Forms" TargetMode="External"/><Relationship Id="rId9" Type="http://schemas.openxmlformats.org/officeDocument/2006/relationships/hyperlink" Target="https://www2.illinois.gov/rev/forms/incometax/Pages/currentyear/individual.aspx" TargetMode="External"/><Relationship Id="rId14" Type="http://schemas.openxmlformats.org/officeDocument/2006/relationships/hyperlink" Target="http://www.state.me.us/revenue/incomeestate/1040/1040.html" TargetMode="External"/><Relationship Id="rId22" Type="http://schemas.openxmlformats.org/officeDocument/2006/relationships/hyperlink" Target="https://tax.nv.gov/FAQs/Information_About_Nevadas_Taxes_and_The_Department/" TargetMode="External"/><Relationship Id="rId27" Type="http://schemas.openxmlformats.org/officeDocument/2006/relationships/hyperlink" Target="http://www.tax.ohio.gov/Individual.aspx" TargetMode="External"/><Relationship Id="rId30" Type="http://schemas.openxmlformats.org/officeDocument/2006/relationships/hyperlink" Target="http://www.revenue.pa.gov/Pages/default.aspx" TargetMode="External"/><Relationship Id="rId35" Type="http://schemas.openxmlformats.org/officeDocument/2006/relationships/hyperlink" Target="http://tax.utah.gov/forms-pubs/" TargetMode="External"/><Relationship Id="rId43" Type="http://schemas.openxmlformats.org/officeDocument/2006/relationships/hyperlink" Target="https://comptroller.texas.gov/taxes/" TargetMode="External"/><Relationship Id="rId48" Type="http://schemas.openxmlformats.org/officeDocument/2006/relationships/hyperlink" Target="https://revenue.delaware.gov/forms/" TargetMode="External"/><Relationship Id="rId8" Type="http://schemas.openxmlformats.org/officeDocument/2006/relationships/hyperlink" Target="http://tax.hawaii.gov/forms/a1_b1_1income/" TargetMode="External"/><Relationship Id="rId51" Type="http://schemas.openxmlformats.org/officeDocument/2006/relationships/hyperlink" Target="http://www.state.nj.us/treasury/taxation/" TargetMode="External"/><Relationship Id="rId3" Type="http://schemas.openxmlformats.org/officeDocument/2006/relationships/hyperlink" Target="https://www.ftb.ca.gov/" TargetMode="External"/><Relationship Id="rId12" Type="http://schemas.openxmlformats.org/officeDocument/2006/relationships/hyperlink" Target="http://www.mass.gov/dor/individuals/" TargetMode="External"/><Relationship Id="rId17" Type="http://schemas.openxmlformats.org/officeDocument/2006/relationships/hyperlink" Target="http://www.revenue.state.mn.us/Pages/default.aspx" TargetMode="External"/><Relationship Id="rId25" Type="http://schemas.openxmlformats.org/officeDocument/2006/relationships/hyperlink" Target="https://www.tax.ny.gov/forms/income_cur_forms.htm" TargetMode="External"/><Relationship Id="rId33" Type="http://schemas.openxmlformats.org/officeDocument/2006/relationships/hyperlink" Target="http://dor.sd.gov/Taxes/Business_Taxes/" TargetMode="External"/><Relationship Id="rId38" Type="http://schemas.openxmlformats.org/officeDocument/2006/relationships/hyperlink" Target="https://dor.wa.gov/find-taxes-rates/income-tax" TargetMode="External"/><Relationship Id="rId46" Type="http://schemas.openxmlformats.org/officeDocument/2006/relationships/hyperlink" Target="https://www.revenue.alabama.gov/forms/?jsf=jet-data-table:form-table&amp;_s=form%2040" TargetMode="External"/><Relationship Id="rId20" Type="http://schemas.openxmlformats.org/officeDocument/2006/relationships/hyperlink" Target="http://revenue.mt.gov/home/forms" TargetMode="External"/><Relationship Id="rId41" Type="http://schemas.openxmlformats.org/officeDocument/2006/relationships/hyperlink" Target="http://revenue.wyo.gov/" TargetMode="External"/><Relationship Id="rId1" Type="http://schemas.openxmlformats.org/officeDocument/2006/relationships/hyperlink" Target="http://www.tax.alaska.gov/programs/programs/index.aspx?10001" TargetMode="External"/><Relationship Id="rId6" Type="http://schemas.openxmlformats.org/officeDocument/2006/relationships/hyperlink" Target="http://floridarevenue.com/dor/eservices/filepay.html" TargetMode="External"/><Relationship Id="rId15" Type="http://schemas.openxmlformats.org/officeDocument/2006/relationships/hyperlink" Target="http://taxes.marylandtaxes.com/Individual_Taxes/General_Information/Individual_Tax_Forms_and_Instructions/Income_Tax_Forms/" TargetMode="External"/><Relationship Id="rId23" Type="http://schemas.openxmlformats.org/officeDocument/2006/relationships/hyperlink" Target="http://www.revenue.nh.gov/forms/interest-dividends.htm" TargetMode="External"/><Relationship Id="rId28" Type="http://schemas.openxmlformats.org/officeDocument/2006/relationships/hyperlink" Target="https://www.ok.gov/tax/Forms_&amp;_Publications/Forms/Income/" TargetMode="External"/><Relationship Id="rId36" Type="http://schemas.openxmlformats.org/officeDocument/2006/relationships/hyperlink" Target="http://tax.vermont.gov/" TargetMode="External"/><Relationship Id="rId49" Type="http://schemas.openxmlformats.org/officeDocument/2006/relationships/hyperlink" Target="https://www.irs.gov/forms-instruction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legiscan.com/CA/text/SB101/id/2831243%20(California%20adjustment%20factor%20is%20specified%20in%20the%20California%20Budget%20Act%20and%20can%20change%20yearly.)" TargetMode="External"/><Relationship Id="rId1" Type="http://schemas.openxmlformats.org/officeDocument/2006/relationships/hyperlink" Target="https://www.ftb.ca.gov/about-ftb/newsroom/caleitc/eligibility-and-credit-information.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FC8E0-FD7D-429C-BC4E-BA14D751E4C8}">
  <dimension ref="A1:M59"/>
  <sheetViews>
    <sheetView zoomScaleNormal="100" workbookViewId="0">
      <pane xSplit="1" ySplit="3" topLeftCell="H26" activePane="bottomRight" state="frozen"/>
      <selection activeCell="K41" sqref="K41"/>
      <selection pane="topRight" activeCell="K41" sqref="K41"/>
      <selection pane="bottomLeft" activeCell="K41" sqref="K41"/>
      <selection pane="bottomRight" sqref="A1:M1"/>
    </sheetView>
  </sheetViews>
  <sheetFormatPr defaultColWidth="9.140625" defaultRowHeight="12.75" x14ac:dyDescent="0.25"/>
  <cols>
    <col min="1" max="1" width="19.140625" style="9" customWidth="1"/>
    <col min="2" max="2" width="20.5703125" style="14" customWidth="1"/>
    <col min="3" max="5" width="20.5703125" style="9" customWidth="1"/>
    <col min="6" max="6" width="20.5703125" style="9" hidden="1" customWidth="1"/>
    <col min="7" max="7" width="22.42578125" style="9" hidden="1" customWidth="1"/>
    <col min="8" max="8" width="22.42578125" style="9" customWidth="1"/>
    <col min="9" max="9" width="20.5703125" style="9" customWidth="1"/>
    <col min="10" max="12" width="15.5703125" style="9" customWidth="1"/>
    <col min="13" max="13" width="78.7109375" style="14" customWidth="1"/>
    <col min="14" max="16384" width="9.140625" style="9"/>
  </cols>
  <sheetData>
    <row r="1" spans="1:13" x14ac:dyDescent="0.25">
      <c r="A1" s="86" t="s">
        <v>1666</v>
      </c>
      <c r="B1" s="86"/>
      <c r="C1" s="86"/>
      <c r="D1" s="86"/>
      <c r="E1" s="86"/>
      <c r="F1" s="86"/>
      <c r="G1" s="86"/>
      <c r="H1" s="86"/>
      <c r="I1" s="86"/>
      <c r="J1" s="86"/>
      <c r="K1" s="86"/>
      <c r="L1" s="86"/>
      <c r="M1" s="86"/>
    </row>
    <row r="2" spans="1:13" ht="15" customHeight="1" x14ac:dyDescent="0.2">
      <c r="B2" s="9"/>
      <c r="C2" s="85" t="s">
        <v>1663</v>
      </c>
      <c r="D2" s="85"/>
      <c r="E2" s="85"/>
      <c r="F2" s="85"/>
      <c r="G2" s="85"/>
      <c r="H2" s="85"/>
      <c r="I2" s="85"/>
      <c r="J2" s="85" t="s">
        <v>1655</v>
      </c>
      <c r="K2" s="85"/>
      <c r="L2" s="85"/>
      <c r="M2" s="23"/>
    </row>
    <row r="3" spans="1:13" ht="63.75" x14ac:dyDescent="0.2">
      <c r="A3" s="25" t="s">
        <v>345</v>
      </c>
      <c r="B3" s="34" t="s">
        <v>1661</v>
      </c>
      <c r="C3" s="34" t="s">
        <v>1676</v>
      </c>
      <c r="D3" s="34" t="s">
        <v>1677</v>
      </c>
      <c r="E3" s="34" t="s">
        <v>1662</v>
      </c>
      <c r="F3" s="34" t="s">
        <v>1667</v>
      </c>
      <c r="G3" s="34" t="s">
        <v>1664</v>
      </c>
      <c r="H3" s="34" t="s">
        <v>1674</v>
      </c>
      <c r="I3" s="34" t="s">
        <v>1665</v>
      </c>
      <c r="J3" s="34" t="s">
        <v>1658</v>
      </c>
      <c r="K3" s="34" t="s">
        <v>1656</v>
      </c>
      <c r="L3" s="34" t="s">
        <v>1657</v>
      </c>
      <c r="M3" s="34" t="s">
        <v>906</v>
      </c>
    </row>
    <row r="4" spans="1:13" ht="114.75" x14ac:dyDescent="0.25">
      <c r="A4" s="14" t="s">
        <v>1236</v>
      </c>
      <c r="C4" s="14"/>
      <c r="D4" s="14"/>
      <c r="E4" s="14"/>
      <c r="F4" s="14" t="s">
        <v>1668</v>
      </c>
      <c r="G4" s="14" t="s">
        <v>1669</v>
      </c>
      <c r="H4" s="14" t="s">
        <v>1670</v>
      </c>
      <c r="I4" s="14" t="s">
        <v>1514</v>
      </c>
      <c r="J4" s="14"/>
      <c r="K4" s="14"/>
      <c r="L4" s="14"/>
      <c r="M4" s="14" t="s">
        <v>1523</v>
      </c>
    </row>
    <row r="5" spans="1:13" s="35" customFormat="1" ht="13.5" thickBot="1" x14ac:dyDescent="0.3">
      <c r="A5" s="29" t="s">
        <v>1379</v>
      </c>
      <c r="B5" s="29"/>
      <c r="C5" s="29"/>
      <c r="D5" s="29"/>
      <c r="E5" s="29"/>
      <c r="F5" s="29"/>
      <c r="G5" s="29"/>
      <c r="H5" s="29"/>
      <c r="I5" s="29"/>
      <c r="J5" s="29"/>
      <c r="K5" s="29"/>
      <c r="L5" s="29"/>
      <c r="M5" s="29"/>
    </row>
    <row r="6" spans="1:13" ht="26.25" thickTop="1" x14ac:dyDescent="0.25">
      <c r="A6" s="14" t="s">
        <v>347</v>
      </c>
      <c r="B6" s="14" t="s">
        <v>1671</v>
      </c>
      <c r="C6" s="14" t="s">
        <v>1672</v>
      </c>
      <c r="D6" s="14" t="s">
        <v>1671</v>
      </c>
      <c r="E6" s="14" t="s">
        <v>1671</v>
      </c>
      <c r="F6" s="14" t="s">
        <v>1306</v>
      </c>
      <c r="G6" s="14"/>
      <c r="H6" s="14"/>
      <c r="I6" s="14" t="s">
        <v>1503</v>
      </c>
      <c r="J6" s="14" t="s">
        <v>1671</v>
      </c>
      <c r="K6" s="14" t="s">
        <v>1671</v>
      </c>
      <c r="L6" s="14" t="s">
        <v>1671</v>
      </c>
    </row>
    <row r="7" spans="1:13" x14ac:dyDescent="0.25">
      <c r="A7" s="14" t="s">
        <v>348</v>
      </c>
      <c r="B7" s="27" t="s">
        <v>1675</v>
      </c>
      <c r="C7" s="27" t="s">
        <v>1675</v>
      </c>
      <c r="D7" s="27" t="s">
        <v>1675</v>
      </c>
      <c r="E7" s="27" t="s">
        <v>1675</v>
      </c>
      <c r="F7" s="27" t="s">
        <v>1675</v>
      </c>
      <c r="G7" s="27" t="s">
        <v>1675</v>
      </c>
      <c r="H7" s="27" t="s">
        <v>1675</v>
      </c>
      <c r="I7" s="27" t="s">
        <v>1675</v>
      </c>
      <c r="J7" s="27" t="s">
        <v>1675</v>
      </c>
      <c r="K7" s="27" t="s">
        <v>1675</v>
      </c>
      <c r="L7" s="27" t="s">
        <v>1675</v>
      </c>
      <c r="M7" s="36" t="s">
        <v>1551</v>
      </c>
    </row>
    <row r="8" spans="1:13" ht="25.5" x14ac:dyDescent="0.25">
      <c r="A8" s="14" t="s">
        <v>349</v>
      </c>
      <c r="B8" s="26" t="s">
        <v>1671</v>
      </c>
      <c r="C8" s="14" t="s">
        <v>1672</v>
      </c>
      <c r="D8" s="14" t="s">
        <v>1672</v>
      </c>
      <c r="E8" s="14" t="s">
        <v>1672</v>
      </c>
      <c r="F8" s="14" t="s">
        <v>1306</v>
      </c>
      <c r="G8" s="14"/>
      <c r="H8" s="14"/>
      <c r="I8" s="27" t="s">
        <v>1506</v>
      </c>
      <c r="J8" s="27" t="s">
        <v>1046</v>
      </c>
      <c r="K8" s="27" t="s">
        <v>1046</v>
      </c>
      <c r="L8" s="27" t="s">
        <v>1046</v>
      </c>
      <c r="M8" s="14" t="s">
        <v>1482</v>
      </c>
    </row>
    <row r="9" spans="1:13" ht="25.5" x14ac:dyDescent="0.25">
      <c r="A9" s="14" t="s">
        <v>350</v>
      </c>
      <c r="B9" s="26" t="s">
        <v>1671</v>
      </c>
      <c r="C9" s="14" t="s">
        <v>1671</v>
      </c>
      <c r="D9" s="14" t="s">
        <v>1671</v>
      </c>
      <c r="E9" s="14" t="s">
        <v>1671</v>
      </c>
      <c r="F9" s="14" t="s">
        <v>1307</v>
      </c>
      <c r="G9" s="14"/>
      <c r="H9" s="14"/>
      <c r="I9" s="14" t="s">
        <v>1503</v>
      </c>
      <c r="J9" s="27" t="s">
        <v>1046</v>
      </c>
      <c r="K9" s="14" t="s">
        <v>1671</v>
      </c>
      <c r="L9" s="27" t="s">
        <v>1046</v>
      </c>
      <c r="M9" s="14" t="s">
        <v>1311</v>
      </c>
    </row>
    <row r="10" spans="1:13" ht="25.5" x14ac:dyDescent="0.25">
      <c r="A10" s="14" t="s">
        <v>351</v>
      </c>
      <c r="B10" s="26" t="s">
        <v>1671</v>
      </c>
      <c r="C10" s="14" t="s">
        <v>1671</v>
      </c>
      <c r="D10" s="14" t="s">
        <v>1671</v>
      </c>
      <c r="E10" s="14" t="s">
        <v>1671</v>
      </c>
      <c r="F10" s="14" t="s">
        <v>1307</v>
      </c>
      <c r="G10" s="14"/>
      <c r="H10" s="14"/>
      <c r="I10" s="14" t="s">
        <v>1503</v>
      </c>
      <c r="J10" s="14" t="s">
        <v>1671</v>
      </c>
      <c r="K10" s="14" t="s">
        <v>1671</v>
      </c>
      <c r="L10" s="14" t="s">
        <v>1671</v>
      </c>
      <c r="M10" s="14" t="s">
        <v>1412</v>
      </c>
    </row>
    <row r="11" spans="1:13" x14ac:dyDescent="0.25">
      <c r="A11" s="14" t="s">
        <v>352</v>
      </c>
      <c r="B11" s="27" t="s">
        <v>1046</v>
      </c>
      <c r="C11" s="27" t="s">
        <v>1046</v>
      </c>
      <c r="D11" s="27" t="s">
        <v>1046</v>
      </c>
      <c r="E11" s="27" t="s">
        <v>1046</v>
      </c>
      <c r="F11" s="14" t="s">
        <v>1306</v>
      </c>
      <c r="G11" s="14"/>
      <c r="H11" s="14"/>
      <c r="I11" s="14" t="s">
        <v>1504</v>
      </c>
      <c r="J11" s="27" t="s">
        <v>1046</v>
      </c>
      <c r="K11" s="14" t="s">
        <v>1672</v>
      </c>
      <c r="L11" s="14" t="s">
        <v>1672</v>
      </c>
    </row>
    <row r="12" spans="1:13" x14ac:dyDescent="0.25">
      <c r="A12" s="14" t="s">
        <v>353</v>
      </c>
      <c r="B12" s="27" t="s">
        <v>1046</v>
      </c>
      <c r="C12" s="27" t="s">
        <v>1046</v>
      </c>
      <c r="D12" s="27" t="s">
        <v>1046</v>
      </c>
      <c r="E12" s="27" t="s">
        <v>1046</v>
      </c>
      <c r="F12" s="27" t="s">
        <v>939</v>
      </c>
      <c r="G12" s="27"/>
      <c r="H12" s="27"/>
      <c r="I12" s="27" t="s">
        <v>1506</v>
      </c>
      <c r="J12" s="27" t="s">
        <v>1046</v>
      </c>
      <c r="K12" s="27" t="s">
        <v>1046</v>
      </c>
      <c r="L12" s="14" t="s">
        <v>1672</v>
      </c>
    </row>
    <row r="13" spans="1:13" ht="25.5" x14ac:dyDescent="0.25">
      <c r="A13" s="14" t="s">
        <v>354</v>
      </c>
      <c r="B13" s="26" t="s">
        <v>1671</v>
      </c>
      <c r="C13" s="14" t="s">
        <v>1672</v>
      </c>
      <c r="D13" s="14" t="s">
        <v>1672</v>
      </c>
      <c r="E13" s="14" t="s">
        <v>1672</v>
      </c>
      <c r="F13" s="14" t="s">
        <v>1306</v>
      </c>
      <c r="G13" s="14"/>
      <c r="H13" s="14"/>
      <c r="I13" s="14" t="s">
        <v>1503</v>
      </c>
      <c r="J13" s="27" t="s">
        <v>1046</v>
      </c>
      <c r="K13" s="14" t="s">
        <v>1672</v>
      </c>
      <c r="L13" s="14" t="s">
        <v>1672</v>
      </c>
    </row>
    <row r="14" spans="1:13" ht="51" x14ac:dyDescent="0.25">
      <c r="A14" s="14" t="s">
        <v>397</v>
      </c>
      <c r="B14" s="26" t="s">
        <v>1672</v>
      </c>
      <c r="C14" s="14" t="s">
        <v>1672</v>
      </c>
      <c r="D14" s="14" t="s">
        <v>1672</v>
      </c>
      <c r="E14" s="14" t="s">
        <v>1672</v>
      </c>
      <c r="F14" s="14" t="s">
        <v>1306</v>
      </c>
      <c r="G14" s="14"/>
      <c r="H14" s="14"/>
      <c r="I14" s="14" t="s">
        <v>1503</v>
      </c>
      <c r="J14" s="27" t="s">
        <v>1046</v>
      </c>
      <c r="K14" s="14" t="s">
        <v>1672</v>
      </c>
      <c r="L14" s="14" t="s">
        <v>1672</v>
      </c>
      <c r="M14" s="14" t="s">
        <v>1521</v>
      </c>
    </row>
    <row r="15" spans="1:13" x14ac:dyDescent="0.25">
      <c r="A15" s="14" t="s">
        <v>355</v>
      </c>
      <c r="B15" s="27" t="s">
        <v>1675</v>
      </c>
      <c r="C15" s="27" t="s">
        <v>1675</v>
      </c>
      <c r="D15" s="27" t="s">
        <v>1675</v>
      </c>
      <c r="E15" s="27" t="s">
        <v>1675</v>
      </c>
      <c r="F15" s="27" t="s">
        <v>1675</v>
      </c>
      <c r="G15" s="27" t="s">
        <v>1675</v>
      </c>
      <c r="H15" s="27" t="s">
        <v>1675</v>
      </c>
      <c r="I15" s="27" t="s">
        <v>1675</v>
      </c>
      <c r="J15" s="27" t="s">
        <v>1675</v>
      </c>
      <c r="K15" s="27" t="s">
        <v>1675</v>
      </c>
      <c r="L15" s="27" t="s">
        <v>1675</v>
      </c>
      <c r="M15" s="36" t="s">
        <v>1551</v>
      </c>
    </row>
    <row r="16" spans="1:13" x14ac:dyDescent="0.25">
      <c r="A16" s="14" t="s">
        <v>356</v>
      </c>
      <c r="B16" s="26" t="s">
        <v>1672</v>
      </c>
      <c r="C16" s="14" t="s">
        <v>1672</v>
      </c>
      <c r="D16" s="14" t="s">
        <v>1672</v>
      </c>
      <c r="E16" s="14" t="s">
        <v>1672</v>
      </c>
      <c r="F16" s="14" t="s">
        <v>1306</v>
      </c>
      <c r="G16" s="14"/>
      <c r="H16" s="14"/>
      <c r="I16" s="14" t="s">
        <v>1504</v>
      </c>
      <c r="J16" s="27" t="s">
        <v>1046</v>
      </c>
      <c r="K16" s="14" t="s">
        <v>1672</v>
      </c>
      <c r="L16" s="27" t="s">
        <v>1046</v>
      </c>
    </row>
    <row r="17" spans="1:13" x14ac:dyDescent="0.25">
      <c r="A17" s="14" t="s">
        <v>357</v>
      </c>
      <c r="B17" s="14" t="s">
        <v>1671</v>
      </c>
      <c r="C17" s="14" t="s">
        <v>1671</v>
      </c>
      <c r="D17" s="14" t="s">
        <v>1671</v>
      </c>
      <c r="E17" s="14" t="s">
        <v>1671</v>
      </c>
      <c r="F17" s="14" t="s">
        <v>1306</v>
      </c>
      <c r="G17" s="14"/>
      <c r="H17" s="14"/>
      <c r="I17" s="14" t="s">
        <v>1504</v>
      </c>
      <c r="J17" s="27" t="s">
        <v>1046</v>
      </c>
      <c r="K17" s="14" t="s">
        <v>1671</v>
      </c>
      <c r="L17" s="14" t="s">
        <v>1672</v>
      </c>
      <c r="M17" s="14" t="s">
        <v>1345</v>
      </c>
    </row>
    <row r="18" spans="1:13" x14ac:dyDescent="0.25">
      <c r="A18" s="14" t="s">
        <v>358</v>
      </c>
      <c r="B18" s="26" t="s">
        <v>1671</v>
      </c>
      <c r="C18" s="14" t="s">
        <v>1672</v>
      </c>
      <c r="D18" s="14" t="s">
        <v>1672</v>
      </c>
      <c r="E18" s="14" t="s">
        <v>1672</v>
      </c>
      <c r="F18" s="14" t="s">
        <v>1306</v>
      </c>
      <c r="G18" s="14"/>
      <c r="H18" s="14"/>
      <c r="I18" s="14" t="s">
        <v>1504</v>
      </c>
      <c r="J18" s="14" t="s">
        <v>1672</v>
      </c>
      <c r="K18" s="14" t="s">
        <v>1672</v>
      </c>
      <c r="L18" s="27" t="s">
        <v>1046</v>
      </c>
      <c r="M18" s="14" t="s">
        <v>1485</v>
      </c>
    </row>
    <row r="19" spans="1:13" x14ac:dyDescent="0.25">
      <c r="A19" s="14" t="s">
        <v>359</v>
      </c>
      <c r="B19" s="27" t="s">
        <v>1046</v>
      </c>
      <c r="C19" s="27" t="s">
        <v>1046</v>
      </c>
      <c r="D19" s="27" t="s">
        <v>1046</v>
      </c>
      <c r="E19" s="27" t="s">
        <v>1046</v>
      </c>
      <c r="F19" s="26" t="s">
        <v>939</v>
      </c>
      <c r="G19" s="26"/>
      <c r="H19" s="26"/>
      <c r="I19" s="27" t="s">
        <v>1506</v>
      </c>
      <c r="J19" s="27" t="s">
        <v>1046</v>
      </c>
      <c r="K19" s="27" t="s">
        <v>1046</v>
      </c>
      <c r="L19" s="14" t="s">
        <v>1672</v>
      </c>
    </row>
    <row r="20" spans="1:13" ht="38.25" x14ac:dyDescent="0.25">
      <c r="A20" s="14" t="s">
        <v>360</v>
      </c>
      <c r="B20" s="27" t="s">
        <v>1046</v>
      </c>
      <c r="C20" s="27" t="s">
        <v>1046</v>
      </c>
      <c r="D20" s="27" t="s">
        <v>1046</v>
      </c>
      <c r="E20" s="27" t="s">
        <v>1046</v>
      </c>
      <c r="F20" s="26" t="s">
        <v>939</v>
      </c>
      <c r="G20" s="26"/>
      <c r="H20" s="26"/>
      <c r="I20" s="14" t="s">
        <v>1505</v>
      </c>
      <c r="J20" s="27" t="s">
        <v>1046</v>
      </c>
      <c r="K20" s="27" t="s">
        <v>1046</v>
      </c>
      <c r="L20" s="14" t="s">
        <v>1671</v>
      </c>
      <c r="M20" s="14" t="s">
        <v>1354</v>
      </c>
    </row>
    <row r="21" spans="1:13" ht="38.25" x14ac:dyDescent="0.25">
      <c r="A21" s="14" t="s">
        <v>361</v>
      </c>
      <c r="B21" s="26" t="s">
        <v>1671</v>
      </c>
      <c r="C21" s="14" t="s">
        <v>1671</v>
      </c>
      <c r="D21" s="14" t="s">
        <v>1671</v>
      </c>
      <c r="E21" s="14" t="s">
        <v>1671</v>
      </c>
      <c r="F21" s="14" t="s">
        <v>1306</v>
      </c>
      <c r="G21" s="14"/>
      <c r="H21" s="14"/>
      <c r="I21" s="27" t="s">
        <v>1506</v>
      </c>
      <c r="J21" s="27" t="s">
        <v>1046</v>
      </c>
      <c r="K21" s="14" t="s">
        <v>1672</v>
      </c>
      <c r="L21" s="14" t="s">
        <v>1672</v>
      </c>
      <c r="M21" s="14" t="s">
        <v>953</v>
      </c>
    </row>
    <row r="22" spans="1:13" ht="38.25" x14ac:dyDescent="0.25">
      <c r="A22" s="14" t="s">
        <v>362</v>
      </c>
      <c r="B22" s="26" t="s">
        <v>1673</v>
      </c>
      <c r="C22" s="27" t="s">
        <v>1046</v>
      </c>
      <c r="D22" s="27" t="s">
        <v>1046</v>
      </c>
      <c r="E22" s="27" t="s">
        <v>1046</v>
      </c>
      <c r="F22" s="14" t="s">
        <v>1306</v>
      </c>
      <c r="G22" s="14"/>
      <c r="H22" s="14"/>
      <c r="I22" s="27" t="s">
        <v>1506</v>
      </c>
      <c r="J22" s="27" t="s">
        <v>1046</v>
      </c>
      <c r="K22" s="14" t="s">
        <v>1672</v>
      </c>
      <c r="L22" s="14" t="s">
        <v>1672</v>
      </c>
    </row>
    <row r="23" spans="1:13" x14ac:dyDescent="0.25">
      <c r="A23" s="14" t="s">
        <v>363</v>
      </c>
      <c r="B23" s="26" t="s">
        <v>1671</v>
      </c>
      <c r="C23" s="27" t="s">
        <v>1046</v>
      </c>
      <c r="D23" s="14" t="s">
        <v>1672</v>
      </c>
      <c r="E23" s="27" t="s">
        <v>1046</v>
      </c>
      <c r="F23" s="14" t="s">
        <v>1307</v>
      </c>
      <c r="G23" s="14"/>
      <c r="H23" s="14"/>
      <c r="I23" s="14" t="s">
        <v>1504</v>
      </c>
      <c r="J23" s="27" t="s">
        <v>1046</v>
      </c>
      <c r="K23" s="14" t="s">
        <v>1671</v>
      </c>
      <c r="L23" s="27" t="s">
        <v>1046</v>
      </c>
    </row>
    <row r="24" spans="1:13" ht="38.25" x14ac:dyDescent="0.25">
      <c r="A24" s="14" t="s">
        <v>364</v>
      </c>
      <c r="B24" s="27" t="s">
        <v>1046</v>
      </c>
      <c r="C24" s="27" t="s">
        <v>1046</v>
      </c>
      <c r="D24" s="27" t="s">
        <v>1046</v>
      </c>
      <c r="E24" s="27" t="s">
        <v>1046</v>
      </c>
      <c r="F24" s="14" t="s">
        <v>1306</v>
      </c>
      <c r="G24" s="14"/>
      <c r="H24" s="14"/>
      <c r="I24" s="27" t="s">
        <v>1506</v>
      </c>
      <c r="J24" s="27" t="s">
        <v>1046</v>
      </c>
      <c r="K24" s="14" t="s">
        <v>1672</v>
      </c>
      <c r="L24" s="14" t="s">
        <v>1672</v>
      </c>
      <c r="M24" s="14" t="s">
        <v>1369</v>
      </c>
    </row>
    <row r="25" spans="1:13" ht="38.25" x14ac:dyDescent="0.25">
      <c r="A25" s="14" t="s">
        <v>365</v>
      </c>
      <c r="B25" s="26" t="s">
        <v>1673</v>
      </c>
      <c r="C25" s="27" t="s">
        <v>1046</v>
      </c>
      <c r="D25" s="27" t="s">
        <v>1046</v>
      </c>
      <c r="E25" s="14" t="s">
        <v>1671</v>
      </c>
      <c r="F25" s="14" t="s">
        <v>939</v>
      </c>
      <c r="G25" s="14"/>
      <c r="H25" s="14"/>
      <c r="I25" s="27" t="s">
        <v>1506</v>
      </c>
      <c r="J25" s="27" t="s">
        <v>1046</v>
      </c>
      <c r="K25" s="14" t="s">
        <v>1672</v>
      </c>
      <c r="L25" s="14" t="s">
        <v>1672</v>
      </c>
      <c r="M25" s="14" t="s">
        <v>1368</v>
      </c>
    </row>
    <row r="26" spans="1:13" ht="63.75" x14ac:dyDescent="0.25">
      <c r="A26" s="14" t="s">
        <v>366</v>
      </c>
      <c r="B26" s="26" t="s">
        <v>1673</v>
      </c>
      <c r="C26" s="27" t="s">
        <v>1046</v>
      </c>
      <c r="D26" s="27" t="s">
        <v>1046</v>
      </c>
      <c r="E26" s="14" t="s">
        <v>1672</v>
      </c>
      <c r="F26" s="14" t="s">
        <v>1306</v>
      </c>
      <c r="G26" s="14"/>
      <c r="H26" s="14"/>
      <c r="I26" s="14" t="s">
        <v>1509</v>
      </c>
      <c r="J26" s="27" t="s">
        <v>1046</v>
      </c>
      <c r="K26" s="14" t="s">
        <v>1672</v>
      </c>
      <c r="L26" s="14" t="s">
        <v>1672</v>
      </c>
      <c r="M26" s="14" t="s">
        <v>1508</v>
      </c>
    </row>
    <row r="27" spans="1:13" ht="25.5" x14ac:dyDescent="0.25">
      <c r="A27" s="14" t="s">
        <v>367</v>
      </c>
      <c r="B27" s="27" t="s">
        <v>1046</v>
      </c>
      <c r="C27" s="27" t="s">
        <v>1046</v>
      </c>
      <c r="D27" s="27" t="s">
        <v>1046</v>
      </c>
      <c r="E27" s="27" t="s">
        <v>1046</v>
      </c>
      <c r="F27" s="14" t="s">
        <v>939</v>
      </c>
      <c r="G27" s="14"/>
      <c r="H27" s="14"/>
      <c r="I27" s="14" t="s">
        <v>1510</v>
      </c>
      <c r="J27" s="27" t="s">
        <v>1046</v>
      </c>
      <c r="K27" s="14" t="s">
        <v>1672</v>
      </c>
      <c r="L27" s="14" t="s">
        <v>1672</v>
      </c>
      <c r="M27" s="14" t="s">
        <v>1412</v>
      </c>
    </row>
    <row r="28" spans="1:13" ht="38.25" x14ac:dyDescent="0.25">
      <c r="A28" s="14" t="s">
        <v>368</v>
      </c>
      <c r="B28" s="27" t="s">
        <v>1046</v>
      </c>
      <c r="C28" s="27" t="s">
        <v>1046</v>
      </c>
      <c r="D28" s="27" t="s">
        <v>1046</v>
      </c>
      <c r="E28" s="27" t="s">
        <v>1046</v>
      </c>
      <c r="F28" s="14" t="s">
        <v>939</v>
      </c>
      <c r="G28" s="14"/>
      <c r="H28" s="14"/>
      <c r="I28" s="27" t="s">
        <v>1506</v>
      </c>
      <c r="J28" s="27" t="s">
        <v>1046</v>
      </c>
      <c r="K28" s="27" t="s">
        <v>1046</v>
      </c>
      <c r="L28" s="14" t="s">
        <v>1672</v>
      </c>
      <c r="M28" s="14" t="s">
        <v>1528</v>
      </c>
    </row>
    <row r="29" spans="1:13" x14ac:dyDescent="0.25">
      <c r="A29" s="14" t="s">
        <v>369</v>
      </c>
      <c r="B29" s="14" t="s">
        <v>1671</v>
      </c>
      <c r="C29" s="14" t="s">
        <v>1671</v>
      </c>
      <c r="D29" s="14" t="s">
        <v>1671</v>
      </c>
      <c r="E29" s="14" t="s">
        <v>1672</v>
      </c>
      <c r="F29" s="14" t="s">
        <v>1306</v>
      </c>
      <c r="G29" s="14"/>
      <c r="H29" s="14"/>
      <c r="I29" s="14" t="s">
        <v>1504</v>
      </c>
      <c r="J29" s="27" t="s">
        <v>1046</v>
      </c>
      <c r="K29" s="14" t="s">
        <v>1671</v>
      </c>
      <c r="L29" s="14" t="s">
        <v>1671</v>
      </c>
    </row>
    <row r="30" spans="1:13" x14ac:dyDescent="0.25">
      <c r="A30" s="14" t="s">
        <v>370</v>
      </c>
      <c r="B30" s="26" t="s">
        <v>1671</v>
      </c>
      <c r="C30" s="14" t="s">
        <v>1672</v>
      </c>
      <c r="D30" s="14" t="s">
        <v>1672</v>
      </c>
      <c r="E30" s="14" t="s">
        <v>1672</v>
      </c>
      <c r="F30" s="7" t="s">
        <v>1306</v>
      </c>
      <c r="G30" s="7"/>
      <c r="H30" s="7"/>
      <c r="I30" s="14" t="s">
        <v>1504</v>
      </c>
      <c r="J30" s="27" t="s">
        <v>1046</v>
      </c>
      <c r="K30" s="27" t="s">
        <v>1046</v>
      </c>
      <c r="L30" s="27" t="s">
        <v>1046</v>
      </c>
      <c r="M30" s="7" t="s">
        <v>1400</v>
      </c>
    </row>
    <row r="31" spans="1:13" ht="38.25" x14ac:dyDescent="0.25">
      <c r="A31" s="14" t="s">
        <v>371</v>
      </c>
      <c r="B31" s="26" t="s">
        <v>1673</v>
      </c>
      <c r="C31" s="27" t="s">
        <v>1046</v>
      </c>
      <c r="D31" s="27" t="s">
        <v>1046</v>
      </c>
      <c r="E31" s="14" t="s">
        <v>1672</v>
      </c>
      <c r="F31" s="14" t="s">
        <v>1306</v>
      </c>
      <c r="G31" s="14"/>
      <c r="H31" s="14"/>
      <c r="I31" s="27" t="s">
        <v>1506</v>
      </c>
      <c r="J31" s="27" t="s">
        <v>1046</v>
      </c>
      <c r="K31" s="27" t="s">
        <v>1046</v>
      </c>
      <c r="L31" s="27" t="s">
        <v>1046</v>
      </c>
      <c r="M31" s="14" t="s">
        <v>1678</v>
      </c>
    </row>
    <row r="32" spans="1:13" x14ac:dyDescent="0.25">
      <c r="A32" s="14" t="s">
        <v>372</v>
      </c>
      <c r="B32" s="26" t="s">
        <v>1671</v>
      </c>
      <c r="C32" s="14" t="s">
        <v>1672</v>
      </c>
      <c r="D32" s="14" t="s">
        <v>1672</v>
      </c>
      <c r="E32" s="14" t="s">
        <v>1672</v>
      </c>
      <c r="F32" s="14" t="s">
        <v>1306</v>
      </c>
      <c r="G32" s="14"/>
      <c r="H32" s="14"/>
      <c r="I32" s="27" t="s">
        <v>1507</v>
      </c>
      <c r="J32" s="27" t="s">
        <v>1046</v>
      </c>
      <c r="K32" s="14" t="s">
        <v>1671</v>
      </c>
      <c r="L32" s="14" t="s">
        <v>1672</v>
      </c>
    </row>
    <row r="33" spans="1:13" ht="38.25" x14ac:dyDescent="0.25">
      <c r="A33" s="14" t="s">
        <v>373</v>
      </c>
      <c r="B33" s="26" t="s">
        <v>1673</v>
      </c>
      <c r="C33" s="14" t="s">
        <v>1672</v>
      </c>
      <c r="D33" s="14" t="s">
        <v>1672</v>
      </c>
      <c r="E33" s="14" t="s">
        <v>1671</v>
      </c>
      <c r="F33" s="14" t="s">
        <v>1306</v>
      </c>
      <c r="G33" s="14"/>
      <c r="H33" s="14"/>
      <c r="I33" s="27" t="s">
        <v>1506</v>
      </c>
      <c r="J33" s="27" t="s">
        <v>1046</v>
      </c>
      <c r="K33" s="14" t="s">
        <v>1672</v>
      </c>
      <c r="L33" s="14" t="s">
        <v>1672</v>
      </c>
      <c r="M33" s="14" t="s">
        <v>1410</v>
      </c>
    </row>
    <row r="34" spans="1:13" x14ac:dyDescent="0.25">
      <c r="A34" s="14" t="s">
        <v>374</v>
      </c>
      <c r="B34" s="27" t="s">
        <v>1675</v>
      </c>
      <c r="C34" s="27" t="s">
        <v>1675</v>
      </c>
      <c r="D34" s="27" t="s">
        <v>1675</v>
      </c>
      <c r="E34" s="27" t="s">
        <v>1675</v>
      </c>
      <c r="F34" s="27" t="s">
        <v>1675</v>
      </c>
      <c r="G34" s="27" t="s">
        <v>1675</v>
      </c>
      <c r="H34" s="27" t="s">
        <v>1675</v>
      </c>
      <c r="I34" s="27" t="s">
        <v>1675</v>
      </c>
      <c r="J34" s="27" t="s">
        <v>1675</v>
      </c>
      <c r="K34" s="27" t="s">
        <v>1675</v>
      </c>
      <c r="L34" s="27" t="s">
        <v>1675</v>
      </c>
      <c r="M34" s="36" t="s">
        <v>1551</v>
      </c>
    </row>
    <row r="35" spans="1:13" x14ac:dyDescent="0.25">
      <c r="A35" s="14" t="s">
        <v>375</v>
      </c>
      <c r="B35" s="27" t="s">
        <v>1046</v>
      </c>
      <c r="C35" s="27" t="s">
        <v>1046</v>
      </c>
      <c r="D35" s="27" t="s">
        <v>1046</v>
      </c>
      <c r="E35" s="27" t="s">
        <v>1046</v>
      </c>
      <c r="F35" s="26" t="s">
        <v>939</v>
      </c>
      <c r="G35" s="26"/>
      <c r="H35" s="26"/>
      <c r="I35" s="27" t="s">
        <v>1046</v>
      </c>
      <c r="J35" s="27" t="s">
        <v>1046</v>
      </c>
      <c r="K35" s="27" t="s">
        <v>1046</v>
      </c>
      <c r="L35" s="27" t="s">
        <v>1046</v>
      </c>
    </row>
    <row r="36" spans="1:13" ht="102" x14ac:dyDescent="0.25">
      <c r="A36" s="14" t="s">
        <v>376</v>
      </c>
      <c r="B36" s="27" t="s">
        <v>1046</v>
      </c>
      <c r="C36" s="27" t="s">
        <v>1046</v>
      </c>
      <c r="D36" s="27" t="s">
        <v>1046</v>
      </c>
      <c r="E36" s="27" t="s">
        <v>1046</v>
      </c>
      <c r="F36" s="26" t="s">
        <v>939</v>
      </c>
      <c r="G36" s="26"/>
      <c r="H36" s="26"/>
      <c r="I36" s="27" t="s">
        <v>1507</v>
      </c>
      <c r="J36" s="27" t="s">
        <v>1046</v>
      </c>
      <c r="K36" s="14" t="s">
        <v>1672</v>
      </c>
      <c r="L36" s="14" t="s">
        <v>1672</v>
      </c>
      <c r="M36" s="14" t="s">
        <v>1413</v>
      </c>
    </row>
    <row r="37" spans="1:13" x14ac:dyDescent="0.25">
      <c r="A37" s="14" t="s">
        <v>377</v>
      </c>
      <c r="B37" s="26" t="s">
        <v>1672</v>
      </c>
      <c r="C37" s="27" t="s">
        <v>1046</v>
      </c>
      <c r="D37" s="27" t="s">
        <v>1046</v>
      </c>
      <c r="E37" s="14" t="s">
        <v>1671</v>
      </c>
      <c r="F37" s="26" t="s">
        <v>939</v>
      </c>
      <c r="G37" s="26"/>
      <c r="H37" s="26"/>
      <c r="I37" s="27" t="s">
        <v>1506</v>
      </c>
      <c r="J37" s="27" t="s">
        <v>1046</v>
      </c>
      <c r="K37" s="14" t="s">
        <v>1671</v>
      </c>
      <c r="L37" s="14" t="s">
        <v>1672</v>
      </c>
    </row>
    <row r="38" spans="1:13" ht="38.25" x14ac:dyDescent="0.25">
      <c r="A38" s="14" t="s">
        <v>378</v>
      </c>
      <c r="B38" s="26" t="s">
        <v>1671</v>
      </c>
      <c r="C38" s="14" t="s">
        <v>1671</v>
      </c>
      <c r="D38" s="14" t="s">
        <v>1671</v>
      </c>
      <c r="E38" s="14" t="s">
        <v>1671</v>
      </c>
      <c r="F38" s="14" t="s">
        <v>1306</v>
      </c>
      <c r="G38" s="14"/>
      <c r="H38" s="14"/>
      <c r="I38" s="14" t="s">
        <v>1504</v>
      </c>
      <c r="J38" s="14" t="s">
        <v>1671</v>
      </c>
      <c r="K38" s="14" t="s">
        <v>1671</v>
      </c>
      <c r="L38" s="14" t="s">
        <v>1671</v>
      </c>
      <c r="M38" s="14" t="s">
        <v>1543</v>
      </c>
    </row>
    <row r="39" spans="1:13" x14ac:dyDescent="0.25">
      <c r="A39" s="14" t="s">
        <v>379</v>
      </c>
      <c r="B39" s="26" t="s">
        <v>1671</v>
      </c>
      <c r="C39" s="27" t="s">
        <v>1046</v>
      </c>
      <c r="D39" s="27" t="s">
        <v>1046</v>
      </c>
      <c r="E39" s="14" t="s">
        <v>1671</v>
      </c>
      <c r="F39" s="14" t="s">
        <v>1307</v>
      </c>
      <c r="G39" s="14"/>
      <c r="H39" s="14"/>
      <c r="I39" s="14" t="s">
        <v>1504</v>
      </c>
      <c r="J39" s="27" t="s">
        <v>1046</v>
      </c>
      <c r="K39" s="27" t="s">
        <v>1046</v>
      </c>
      <c r="L39" s="27" t="s">
        <v>1046</v>
      </c>
    </row>
    <row r="40" spans="1:13" x14ac:dyDescent="0.25">
      <c r="A40" s="14" t="s">
        <v>380</v>
      </c>
      <c r="B40" s="27" t="s">
        <v>1046</v>
      </c>
      <c r="C40" s="27" t="s">
        <v>1046</v>
      </c>
      <c r="D40" s="27" t="s">
        <v>1046</v>
      </c>
      <c r="E40" s="27" t="s">
        <v>1046</v>
      </c>
      <c r="F40" s="26" t="s">
        <v>939</v>
      </c>
      <c r="G40" s="26"/>
      <c r="H40" s="26"/>
      <c r="I40" s="27" t="s">
        <v>1506</v>
      </c>
      <c r="J40" s="27" t="s">
        <v>1046</v>
      </c>
      <c r="K40" s="27" t="s">
        <v>1046</v>
      </c>
      <c r="L40" s="27" t="s">
        <v>1046</v>
      </c>
    </row>
    <row r="41" spans="1:13" x14ac:dyDescent="0.25">
      <c r="A41" s="14" t="s">
        <v>381</v>
      </c>
      <c r="B41" s="27" t="s">
        <v>1046</v>
      </c>
      <c r="C41" s="27" t="s">
        <v>1046</v>
      </c>
      <c r="D41" s="27" t="s">
        <v>1046</v>
      </c>
      <c r="E41" s="27" t="s">
        <v>1046</v>
      </c>
      <c r="F41" s="26" t="s">
        <v>939</v>
      </c>
      <c r="G41" s="26"/>
      <c r="H41" s="26"/>
      <c r="I41" s="27" t="s">
        <v>1506</v>
      </c>
      <c r="J41" s="27" t="s">
        <v>1046</v>
      </c>
      <c r="K41" s="14" t="s">
        <v>1672</v>
      </c>
      <c r="L41" s="14" t="s">
        <v>1672</v>
      </c>
    </row>
    <row r="42" spans="1:13" x14ac:dyDescent="0.25">
      <c r="A42" s="14" t="s">
        <v>382</v>
      </c>
      <c r="B42" s="26" t="s">
        <v>1672</v>
      </c>
      <c r="C42" s="14" t="s">
        <v>1672</v>
      </c>
      <c r="D42" s="14" t="s">
        <v>1672</v>
      </c>
      <c r="E42" s="14" t="s">
        <v>1671</v>
      </c>
      <c r="F42" s="14" t="s">
        <v>1306</v>
      </c>
      <c r="G42" s="14"/>
      <c r="H42" s="14"/>
      <c r="I42" s="27" t="s">
        <v>1506</v>
      </c>
      <c r="J42" s="27" t="s">
        <v>1672</v>
      </c>
      <c r="K42" s="27" t="s">
        <v>1672</v>
      </c>
      <c r="L42" s="27" t="s">
        <v>1672</v>
      </c>
    </row>
    <row r="43" spans="1:13" x14ac:dyDescent="0.25">
      <c r="A43" s="14" t="s">
        <v>383</v>
      </c>
      <c r="B43" s="26" t="s">
        <v>1671</v>
      </c>
      <c r="C43" s="27" t="s">
        <v>1046</v>
      </c>
      <c r="D43" s="14" t="s">
        <v>1672</v>
      </c>
      <c r="E43" s="14" t="s">
        <v>1672</v>
      </c>
      <c r="F43" s="14" t="s">
        <v>1306</v>
      </c>
      <c r="G43" s="14"/>
      <c r="H43" s="14"/>
      <c r="I43" s="27" t="s">
        <v>1506</v>
      </c>
      <c r="J43" s="27" t="s">
        <v>1046</v>
      </c>
      <c r="K43" s="14" t="s">
        <v>1671</v>
      </c>
      <c r="L43" s="14" t="s">
        <v>1672</v>
      </c>
    </row>
    <row r="44" spans="1:13" ht="25.5" x14ac:dyDescent="0.25">
      <c r="A44" s="14" t="s">
        <v>384</v>
      </c>
      <c r="B44" s="27" t="s">
        <v>1046</v>
      </c>
      <c r="C44" s="27" t="s">
        <v>1046</v>
      </c>
      <c r="D44" s="27" t="s">
        <v>1046</v>
      </c>
      <c r="E44" s="27" t="s">
        <v>1046</v>
      </c>
      <c r="F44" s="26" t="s">
        <v>939</v>
      </c>
      <c r="G44" s="26"/>
      <c r="H44" s="26"/>
      <c r="I44" s="14" t="s">
        <v>1503</v>
      </c>
      <c r="J44" s="27" t="s">
        <v>1046</v>
      </c>
      <c r="K44" s="27" t="s">
        <v>1046</v>
      </c>
      <c r="L44" s="27" t="s">
        <v>1046</v>
      </c>
    </row>
    <row r="45" spans="1:13" ht="25.5" x14ac:dyDescent="0.25">
      <c r="A45" s="14" t="s">
        <v>385</v>
      </c>
      <c r="B45" s="27" t="s">
        <v>1046</v>
      </c>
      <c r="C45" s="27" t="s">
        <v>1046</v>
      </c>
      <c r="D45" s="26" t="s">
        <v>1046</v>
      </c>
      <c r="E45" s="27" t="s">
        <v>1046</v>
      </c>
      <c r="F45" s="26" t="s">
        <v>939</v>
      </c>
      <c r="G45" s="26"/>
      <c r="H45" s="26"/>
      <c r="I45" s="14" t="s">
        <v>1504</v>
      </c>
      <c r="J45" s="27" t="s">
        <v>1046</v>
      </c>
      <c r="K45" s="14" t="s">
        <v>1672</v>
      </c>
      <c r="L45" s="14" t="s">
        <v>1672</v>
      </c>
      <c r="M45" s="14" t="s">
        <v>1412</v>
      </c>
    </row>
    <row r="46" spans="1:13" x14ac:dyDescent="0.25">
      <c r="A46" s="14" t="s">
        <v>386</v>
      </c>
      <c r="B46" s="27" t="s">
        <v>1046</v>
      </c>
      <c r="C46" s="27" t="s">
        <v>1046</v>
      </c>
      <c r="D46" s="27" t="s">
        <v>1046</v>
      </c>
      <c r="E46" s="27" t="s">
        <v>1046</v>
      </c>
      <c r="F46" s="26" t="s">
        <v>939</v>
      </c>
      <c r="G46" s="26"/>
      <c r="H46" s="26"/>
      <c r="I46" s="14" t="s">
        <v>1504</v>
      </c>
      <c r="J46" s="27" t="s">
        <v>1046</v>
      </c>
      <c r="K46" s="14" t="s">
        <v>1672</v>
      </c>
      <c r="L46" s="14" t="s">
        <v>1672</v>
      </c>
    </row>
    <row r="47" spans="1:13" x14ac:dyDescent="0.25">
      <c r="A47" s="14" t="s">
        <v>387</v>
      </c>
      <c r="B47" s="27" t="s">
        <v>1675</v>
      </c>
      <c r="C47" s="27" t="s">
        <v>1675</v>
      </c>
      <c r="D47" s="27" t="s">
        <v>1675</v>
      </c>
      <c r="E47" s="27" t="s">
        <v>1675</v>
      </c>
      <c r="F47" s="27" t="s">
        <v>1675</v>
      </c>
      <c r="G47" s="27" t="s">
        <v>1675</v>
      </c>
      <c r="H47" s="27" t="s">
        <v>1675</v>
      </c>
      <c r="I47" s="27" t="s">
        <v>1675</v>
      </c>
      <c r="J47" s="27" t="s">
        <v>1675</v>
      </c>
      <c r="K47" s="27" t="s">
        <v>1675</v>
      </c>
      <c r="L47" s="27" t="s">
        <v>1675</v>
      </c>
      <c r="M47" s="36" t="s">
        <v>1551</v>
      </c>
    </row>
    <row r="48" spans="1:13" x14ac:dyDescent="0.25">
      <c r="A48" s="14" t="s">
        <v>388</v>
      </c>
      <c r="B48" s="27" t="s">
        <v>1675</v>
      </c>
      <c r="C48" s="27" t="s">
        <v>1675</v>
      </c>
      <c r="D48" s="27" t="s">
        <v>1675</v>
      </c>
      <c r="E48" s="27" t="s">
        <v>1675</v>
      </c>
      <c r="F48" s="27" t="s">
        <v>1675</v>
      </c>
      <c r="G48" s="27" t="s">
        <v>1675</v>
      </c>
      <c r="H48" s="27" t="s">
        <v>1675</v>
      </c>
      <c r="I48" s="27" t="s">
        <v>1675</v>
      </c>
      <c r="J48" s="27" t="s">
        <v>1675</v>
      </c>
      <c r="K48" s="27" t="s">
        <v>1675</v>
      </c>
      <c r="L48" s="27" t="s">
        <v>1675</v>
      </c>
      <c r="M48" s="36" t="s">
        <v>1551</v>
      </c>
    </row>
    <row r="49" spans="1:13" x14ac:dyDescent="0.25">
      <c r="A49" s="14" t="s">
        <v>389</v>
      </c>
      <c r="B49" s="27" t="s">
        <v>1675</v>
      </c>
      <c r="C49" s="27" t="s">
        <v>1675</v>
      </c>
      <c r="D49" s="27" t="s">
        <v>1675</v>
      </c>
      <c r="E49" s="27" t="s">
        <v>1675</v>
      </c>
      <c r="F49" s="27" t="s">
        <v>1675</v>
      </c>
      <c r="G49" s="27" t="s">
        <v>1675</v>
      </c>
      <c r="H49" s="27" t="s">
        <v>1675</v>
      </c>
      <c r="I49" s="27" t="s">
        <v>1675</v>
      </c>
      <c r="J49" s="27" t="s">
        <v>1675</v>
      </c>
      <c r="K49" s="27" t="s">
        <v>1675</v>
      </c>
      <c r="L49" s="27" t="s">
        <v>1675</v>
      </c>
      <c r="M49" s="36" t="s">
        <v>1551</v>
      </c>
    </row>
    <row r="50" spans="1:13" x14ac:dyDescent="0.25">
      <c r="A50" s="14" t="s">
        <v>390</v>
      </c>
      <c r="B50" s="26" t="s">
        <v>1672</v>
      </c>
      <c r="C50" s="27" t="s">
        <v>1046</v>
      </c>
      <c r="D50" s="27" t="s">
        <v>1046</v>
      </c>
      <c r="E50" s="14" t="s">
        <v>1671</v>
      </c>
      <c r="F50" s="14" t="s">
        <v>1306</v>
      </c>
      <c r="G50" s="14"/>
      <c r="H50" s="14"/>
      <c r="I50" s="27" t="s">
        <v>1506</v>
      </c>
      <c r="J50" s="27" t="s">
        <v>1671</v>
      </c>
      <c r="K50" s="27" t="s">
        <v>1046</v>
      </c>
      <c r="L50" s="27" t="s">
        <v>1046</v>
      </c>
    </row>
    <row r="51" spans="1:13" x14ac:dyDescent="0.25">
      <c r="A51" s="14" t="s">
        <v>391</v>
      </c>
      <c r="B51" s="27" t="s">
        <v>1046</v>
      </c>
      <c r="C51" s="27" t="s">
        <v>1046</v>
      </c>
      <c r="D51" s="27" t="s">
        <v>1046</v>
      </c>
      <c r="E51" s="27" t="s">
        <v>1046</v>
      </c>
      <c r="F51" s="14" t="s">
        <v>1306</v>
      </c>
      <c r="G51" s="14"/>
      <c r="H51" s="14"/>
      <c r="I51" s="27" t="s">
        <v>1506</v>
      </c>
      <c r="J51" s="27" t="s">
        <v>1046</v>
      </c>
      <c r="K51" s="14" t="s">
        <v>1672</v>
      </c>
      <c r="L51" s="14" t="s">
        <v>1672</v>
      </c>
    </row>
    <row r="52" spans="1:13" ht="25.5" x14ac:dyDescent="0.25">
      <c r="A52" s="14" t="s">
        <v>392</v>
      </c>
      <c r="B52" s="26" t="s">
        <v>1672</v>
      </c>
      <c r="C52" s="14" t="s">
        <v>1672</v>
      </c>
      <c r="D52" s="14" t="s">
        <v>1672</v>
      </c>
      <c r="E52" s="14" t="s">
        <v>1672</v>
      </c>
      <c r="F52" s="14" t="s">
        <v>1306</v>
      </c>
      <c r="G52" s="14"/>
      <c r="H52" s="14"/>
      <c r="I52" s="14" t="s">
        <v>1503</v>
      </c>
      <c r="J52" s="27" t="s">
        <v>1046</v>
      </c>
      <c r="K52" s="14" t="s">
        <v>1671</v>
      </c>
      <c r="L52" s="14" t="s">
        <v>1672</v>
      </c>
    </row>
    <row r="53" spans="1:13" x14ac:dyDescent="0.25">
      <c r="A53" s="14" t="s">
        <v>393</v>
      </c>
      <c r="B53" s="27" t="s">
        <v>1675</v>
      </c>
      <c r="C53" s="27" t="s">
        <v>1675</v>
      </c>
      <c r="D53" s="27" t="s">
        <v>1675</v>
      </c>
      <c r="E53" s="27" t="s">
        <v>1675</v>
      </c>
      <c r="F53" s="27" t="s">
        <v>1675</v>
      </c>
      <c r="G53" s="27" t="s">
        <v>1675</v>
      </c>
      <c r="H53" s="27" t="s">
        <v>1675</v>
      </c>
      <c r="I53" s="27" t="s">
        <v>1675</v>
      </c>
      <c r="J53" s="27" t="s">
        <v>1675</v>
      </c>
      <c r="K53" s="27" t="s">
        <v>1675</v>
      </c>
      <c r="L53" s="27" t="s">
        <v>1675</v>
      </c>
      <c r="M53" s="36" t="s">
        <v>1551</v>
      </c>
    </row>
    <row r="54" spans="1:13" x14ac:dyDescent="0.25">
      <c r="A54" s="14" t="s">
        <v>394</v>
      </c>
      <c r="B54" s="27" t="s">
        <v>1046</v>
      </c>
      <c r="C54" s="27" t="s">
        <v>1046</v>
      </c>
      <c r="D54" s="27" t="s">
        <v>1046</v>
      </c>
      <c r="E54" s="27" t="s">
        <v>1046</v>
      </c>
      <c r="F54" s="26" t="s">
        <v>939</v>
      </c>
      <c r="G54" s="26"/>
      <c r="H54" s="26"/>
      <c r="I54" s="27" t="s">
        <v>1506</v>
      </c>
      <c r="J54" s="27" t="s">
        <v>1046</v>
      </c>
      <c r="K54" s="27" t="s">
        <v>1046</v>
      </c>
      <c r="L54" s="14" t="s">
        <v>1671</v>
      </c>
    </row>
    <row r="55" spans="1:13" ht="25.5" x14ac:dyDescent="0.25">
      <c r="A55" s="14" t="s">
        <v>395</v>
      </c>
      <c r="B55" s="27" t="s">
        <v>1046</v>
      </c>
      <c r="C55" s="27" t="s">
        <v>1046</v>
      </c>
      <c r="D55" s="27" t="s">
        <v>1046</v>
      </c>
      <c r="E55" s="27" t="s">
        <v>1046</v>
      </c>
      <c r="F55" s="14" t="s">
        <v>1306</v>
      </c>
      <c r="G55" s="14"/>
      <c r="H55" s="14"/>
      <c r="I55" s="14" t="s">
        <v>1505</v>
      </c>
      <c r="J55" s="27" t="s">
        <v>1046</v>
      </c>
      <c r="K55" s="14" t="s">
        <v>1671</v>
      </c>
      <c r="L55" s="14" t="s">
        <v>1672</v>
      </c>
    </row>
    <row r="56" spans="1:13" x14ac:dyDescent="0.25">
      <c r="A56" s="14" t="s">
        <v>396</v>
      </c>
      <c r="B56" s="27" t="s">
        <v>1675</v>
      </c>
      <c r="C56" s="27" t="s">
        <v>1675</v>
      </c>
      <c r="D56" s="27" t="s">
        <v>1675</v>
      </c>
      <c r="E56" s="27" t="s">
        <v>1675</v>
      </c>
      <c r="F56" s="27" t="s">
        <v>1675</v>
      </c>
      <c r="G56" s="27" t="s">
        <v>1675</v>
      </c>
      <c r="H56" s="27" t="s">
        <v>1675</v>
      </c>
      <c r="I56" s="27" t="s">
        <v>1675</v>
      </c>
      <c r="J56" s="27" t="s">
        <v>1675</v>
      </c>
      <c r="K56" s="27" t="s">
        <v>1675</v>
      </c>
      <c r="L56" s="27" t="s">
        <v>1675</v>
      </c>
      <c r="M56" s="36" t="s">
        <v>1551</v>
      </c>
    </row>
    <row r="57" spans="1:13" x14ac:dyDescent="0.25">
      <c r="A57" s="9" t="s">
        <v>1659</v>
      </c>
      <c r="B57" s="9">
        <f t="shared" ref="B57:L57" si="0">COUNTIF(B$6:B$56,"Y")</f>
        <v>0</v>
      </c>
      <c r="C57" s="9">
        <f>COUNTIF(C$6:C$56,"Y")</f>
        <v>0</v>
      </c>
      <c r="D57" s="9">
        <f t="shared" si="0"/>
        <v>0</v>
      </c>
      <c r="E57" s="9">
        <f t="shared" si="0"/>
        <v>0</v>
      </c>
      <c r="F57" s="9">
        <f t="shared" si="0"/>
        <v>24</v>
      </c>
      <c r="G57" s="9">
        <f t="shared" si="0"/>
        <v>0</v>
      </c>
      <c r="H57" s="9">
        <f t="shared" si="0"/>
        <v>0</v>
      </c>
      <c r="I57" s="9">
        <f t="shared" si="0"/>
        <v>0</v>
      </c>
      <c r="J57" s="9">
        <f t="shared" si="0"/>
        <v>0</v>
      </c>
      <c r="K57" s="9">
        <f t="shared" si="0"/>
        <v>0</v>
      </c>
      <c r="L57" s="9">
        <f t="shared" si="0"/>
        <v>0</v>
      </c>
    </row>
    <row r="59" spans="1:13" ht="14.25" x14ac:dyDescent="0.25">
      <c r="A59" s="9" t="s">
        <v>1660</v>
      </c>
    </row>
  </sheetData>
  <autoFilter ref="A3:M57" xr:uid="{6EDFC8E0-FD7D-429C-BC4E-BA14D751E4C8}"/>
  <mergeCells count="3">
    <mergeCell ref="C2:I2"/>
    <mergeCell ref="J2:L2"/>
    <mergeCell ref="A1:M1"/>
  </mergeCells>
  <pageMargins left="0.7" right="0.7" top="0.75" bottom="0.75" header="0.3" footer="0.3"/>
  <pageSetup orientation="portrait" horizontalDpi="200"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46"/>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0" customWidth="1"/>
    <col min="2" max="2" width="44" style="10"/>
    <col min="3" max="3" width="43.140625" style="10" customWidth="1"/>
    <col min="4" max="4" width="49.140625" style="10" customWidth="1"/>
    <col min="5" max="16384" width="44" style="10"/>
  </cols>
  <sheetData>
    <row r="1" spans="1:4" x14ac:dyDescent="0.2">
      <c r="A1" s="87" t="s">
        <v>991</v>
      </c>
      <c r="B1" s="87"/>
      <c r="D1" s="83" t="s">
        <v>4457</v>
      </c>
    </row>
    <row r="3" spans="1:4" x14ac:dyDescent="0.2">
      <c r="A3" s="6" t="s">
        <v>0</v>
      </c>
      <c r="B3" s="6" t="s">
        <v>2</v>
      </c>
      <c r="C3" s="6" t="s">
        <v>1765</v>
      </c>
      <c r="D3" s="6" t="s">
        <v>1766</v>
      </c>
    </row>
    <row r="4" spans="1:4" ht="25.5" x14ac:dyDescent="0.2">
      <c r="A4" s="9" t="s">
        <v>230</v>
      </c>
      <c r="B4" s="14" t="s">
        <v>2809</v>
      </c>
      <c r="C4" s="8">
        <v>2000</v>
      </c>
      <c r="D4" s="14" t="s">
        <v>2300</v>
      </c>
    </row>
    <row r="5" spans="1:4" ht="25.5" x14ac:dyDescent="0.2">
      <c r="A5" s="9" t="s">
        <v>231</v>
      </c>
      <c r="B5" s="14" t="s">
        <v>2810</v>
      </c>
      <c r="C5" s="8">
        <v>12500</v>
      </c>
      <c r="D5" s="14" t="s">
        <v>2300</v>
      </c>
    </row>
    <row r="6" spans="1:4" ht="38.25" x14ac:dyDescent="0.2">
      <c r="A6" s="9" t="s">
        <v>232</v>
      </c>
      <c r="B6" s="14" t="s">
        <v>2803</v>
      </c>
      <c r="C6" s="8">
        <v>5000</v>
      </c>
      <c r="D6" s="14" t="s">
        <v>2301</v>
      </c>
    </row>
    <row r="7" spans="1:4" ht="38.25" x14ac:dyDescent="0.2">
      <c r="A7" s="9" t="s">
        <v>233</v>
      </c>
      <c r="B7" s="14" t="s">
        <v>2804</v>
      </c>
      <c r="C7" s="8">
        <v>2500</v>
      </c>
      <c r="D7" s="14" t="s">
        <v>2301</v>
      </c>
    </row>
    <row r="8" spans="1:4" ht="38.25" x14ac:dyDescent="0.2">
      <c r="A8" s="9" t="s">
        <v>234</v>
      </c>
      <c r="B8" s="14" t="s">
        <v>2805</v>
      </c>
      <c r="C8" s="8">
        <v>20000</v>
      </c>
      <c r="D8" s="14" t="s">
        <v>2301</v>
      </c>
    </row>
    <row r="9" spans="1:4" ht="38.25" x14ac:dyDescent="0.2">
      <c r="A9" s="9" t="s">
        <v>235</v>
      </c>
      <c r="B9" s="14" t="s">
        <v>2806</v>
      </c>
      <c r="C9" s="8">
        <v>10000</v>
      </c>
      <c r="D9" s="14" t="s">
        <v>2301</v>
      </c>
    </row>
    <row r="10" spans="1:4" ht="25.5" x14ac:dyDescent="0.2">
      <c r="A10" s="9" t="s">
        <v>236</v>
      </c>
      <c r="B10" s="14" t="s">
        <v>2807</v>
      </c>
      <c r="C10" s="8">
        <v>4000</v>
      </c>
      <c r="D10" s="14" t="s">
        <v>2301</v>
      </c>
    </row>
    <row r="11" spans="1:4" ht="25.5" x14ac:dyDescent="0.2">
      <c r="A11" s="9" t="s">
        <v>237</v>
      </c>
      <c r="B11" s="14" t="s">
        <v>2808</v>
      </c>
      <c r="C11" s="8">
        <v>2000</v>
      </c>
      <c r="D11" s="14" t="s">
        <v>2301</v>
      </c>
    </row>
    <row r="12" spans="1:4" ht="25.5" x14ac:dyDescent="0.2">
      <c r="A12" s="9" t="s">
        <v>8</v>
      </c>
      <c r="B12" s="7" t="s">
        <v>2811</v>
      </c>
      <c r="C12" s="8">
        <v>3250</v>
      </c>
      <c r="D12" s="14" t="s">
        <v>2302</v>
      </c>
    </row>
    <row r="13" spans="1:4" x14ac:dyDescent="0.2">
      <c r="A13" s="9" t="s">
        <v>9</v>
      </c>
      <c r="B13" s="7" t="s">
        <v>2812</v>
      </c>
      <c r="C13" s="8">
        <v>6500</v>
      </c>
      <c r="D13" s="14" t="s">
        <v>2302</v>
      </c>
    </row>
    <row r="14" spans="1:4" ht="25.5" x14ac:dyDescent="0.2">
      <c r="A14" s="9" t="s">
        <v>238</v>
      </c>
      <c r="B14" s="14" t="s">
        <v>2813</v>
      </c>
      <c r="C14" s="8">
        <v>2500</v>
      </c>
      <c r="D14" s="14" t="s">
        <v>2303</v>
      </c>
    </row>
    <row r="15" spans="1:4" ht="25.5" x14ac:dyDescent="0.2">
      <c r="A15" s="9" t="s">
        <v>239</v>
      </c>
      <c r="B15" s="14" t="s">
        <v>2814</v>
      </c>
      <c r="C15" s="8">
        <v>110</v>
      </c>
      <c r="D15" s="14" t="s">
        <v>2304</v>
      </c>
    </row>
    <row r="16" spans="1:4" ht="25.5" x14ac:dyDescent="0.2">
      <c r="A16" s="9" t="s">
        <v>66</v>
      </c>
      <c r="B16" s="14" t="s">
        <v>2815</v>
      </c>
      <c r="C16" s="8">
        <v>0.5</v>
      </c>
      <c r="D16" s="14" t="s">
        <v>2305</v>
      </c>
    </row>
    <row r="17" spans="1:4" x14ac:dyDescent="0.2">
      <c r="A17" s="9" t="s">
        <v>240</v>
      </c>
      <c r="B17" s="14" t="s">
        <v>794</v>
      </c>
      <c r="C17" s="8">
        <v>3000</v>
      </c>
      <c r="D17" s="14" t="s">
        <v>1780</v>
      </c>
    </row>
    <row r="18" spans="1:4" ht="38.25" x14ac:dyDescent="0.2">
      <c r="A18" s="9" t="s">
        <v>118</v>
      </c>
      <c r="B18" s="14" t="s">
        <v>2816</v>
      </c>
      <c r="C18" s="8">
        <v>0.2</v>
      </c>
      <c r="D18" s="14" t="s">
        <v>2306</v>
      </c>
    </row>
    <row r="19" spans="1:4" ht="25.5" x14ac:dyDescent="0.2">
      <c r="A19" s="9" t="s">
        <v>1519</v>
      </c>
      <c r="B19" s="14" t="s">
        <v>2817</v>
      </c>
      <c r="C19" s="8">
        <v>4.4999999999999998E-2</v>
      </c>
      <c r="D19" s="14" t="s">
        <v>2306</v>
      </c>
    </row>
    <row r="20" spans="1:4" ht="25.5" x14ac:dyDescent="0.2">
      <c r="A20" s="9" t="s">
        <v>241</v>
      </c>
      <c r="B20" s="14" t="s">
        <v>2720</v>
      </c>
      <c r="C20" s="8" t="s">
        <v>243</v>
      </c>
      <c r="D20" s="14" t="s">
        <v>1520</v>
      </c>
    </row>
    <row r="21" spans="1:4" ht="25.5" x14ac:dyDescent="0.2">
      <c r="A21" s="9" t="s">
        <v>242</v>
      </c>
      <c r="B21" s="14" t="s">
        <v>786</v>
      </c>
      <c r="C21" s="8" t="s">
        <v>244</v>
      </c>
      <c r="D21" s="14" t="s">
        <v>1520</v>
      </c>
    </row>
    <row r="22" spans="1:4" x14ac:dyDescent="0.2">
      <c r="A22" s="9"/>
      <c r="B22" s="14"/>
    </row>
    <row r="23" spans="1:4" x14ac:dyDescent="0.2">
      <c r="A23" s="9"/>
      <c r="B23" s="14"/>
    </row>
    <row r="24" spans="1:4" x14ac:dyDescent="0.2">
      <c r="A24" s="9"/>
      <c r="B24" s="14"/>
    </row>
    <row r="25" spans="1:4" x14ac:dyDescent="0.2">
      <c r="A25" s="9"/>
      <c r="B25" s="14"/>
    </row>
    <row r="26" spans="1:4" x14ac:dyDescent="0.2">
      <c r="A26" s="9"/>
      <c r="B26" s="14"/>
    </row>
    <row r="27" spans="1:4" x14ac:dyDescent="0.2">
      <c r="A27" s="9"/>
      <c r="B27" s="14"/>
    </row>
    <row r="28" spans="1:4" x14ac:dyDescent="0.2">
      <c r="A28" s="9"/>
      <c r="B28" s="14"/>
    </row>
    <row r="29" spans="1:4" x14ac:dyDescent="0.2">
      <c r="A29" s="9"/>
      <c r="B29" s="14"/>
    </row>
    <row r="30" spans="1:4" x14ac:dyDescent="0.2">
      <c r="A30" s="9"/>
      <c r="B30" s="14"/>
    </row>
    <row r="31" spans="1:4" x14ac:dyDescent="0.2">
      <c r="A31" s="9"/>
      <c r="B31" s="14"/>
    </row>
    <row r="32" spans="1:4" x14ac:dyDescent="0.2">
      <c r="A32" s="9"/>
      <c r="B32" s="14"/>
    </row>
    <row r="33" spans="1:2" x14ac:dyDescent="0.2">
      <c r="A33" s="9"/>
      <c r="B33" s="14"/>
    </row>
    <row r="34" spans="1:2" x14ac:dyDescent="0.2">
      <c r="A34" s="9"/>
      <c r="B34" s="14"/>
    </row>
    <row r="35" spans="1:2" x14ac:dyDescent="0.2">
      <c r="A35" s="9"/>
      <c r="B35" s="14"/>
    </row>
    <row r="36" spans="1:2" x14ac:dyDescent="0.2">
      <c r="A36" s="9"/>
      <c r="B36" s="14"/>
    </row>
    <row r="37" spans="1:2" x14ac:dyDescent="0.2">
      <c r="A37" s="9"/>
      <c r="B37" s="14"/>
    </row>
    <row r="38" spans="1:2" x14ac:dyDescent="0.2">
      <c r="A38" s="9"/>
      <c r="B38" s="14"/>
    </row>
    <row r="39" spans="1:2" x14ac:dyDescent="0.2">
      <c r="A39" s="9"/>
      <c r="B39" s="14"/>
    </row>
    <row r="40" spans="1:2" x14ac:dyDescent="0.2">
      <c r="A40" s="9"/>
      <c r="B40" s="9"/>
    </row>
    <row r="41" spans="1:2" x14ac:dyDescent="0.2">
      <c r="A41" s="9"/>
      <c r="B41" s="9"/>
    </row>
    <row r="42" spans="1:2" x14ac:dyDescent="0.2">
      <c r="A42" s="9"/>
      <c r="B42" s="9"/>
    </row>
    <row r="43" spans="1:2" x14ac:dyDescent="0.2">
      <c r="A43" s="9"/>
      <c r="B43" s="9"/>
    </row>
    <row r="44" spans="1:2" x14ac:dyDescent="0.2">
      <c r="A44" s="9"/>
      <c r="B44" s="9"/>
    </row>
    <row r="45" spans="1:2" x14ac:dyDescent="0.2">
      <c r="A45" s="9"/>
      <c r="B45" s="9"/>
    </row>
    <row r="46" spans="1:2" x14ac:dyDescent="0.2">
      <c r="A46" s="9"/>
      <c r="B46" s="9"/>
    </row>
    <row r="47" spans="1:2" x14ac:dyDescent="0.2">
      <c r="A47" s="9"/>
      <c r="B47" s="9"/>
    </row>
    <row r="48" spans="1:2" x14ac:dyDescent="0.2">
      <c r="A48" s="9"/>
      <c r="B48" s="9"/>
    </row>
    <row r="49" spans="1:2" x14ac:dyDescent="0.2">
      <c r="A49" s="9"/>
      <c r="B49" s="9"/>
    </row>
    <row r="50" spans="1:2" x14ac:dyDescent="0.2">
      <c r="A50" s="9"/>
      <c r="B50" s="9"/>
    </row>
    <row r="51" spans="1:2" x14ac:dyDescent="0.2">
      <c r="A51" s="9"/>
      <c r="B51" s="9"/>
    </row>
    <row r="52" spans="1:2" x14ac:dyDescent="0.2">
      <c r="A52" s="9"/>
      <c r="B52" s="9"/>
    </row>
    <row r="53" spans="1:2" x14ac:dyDescent="0.2">
      <c r="A53" s="9"/>
      <c r="B53" s="9"/>
    </row>
    <row r="54" spans="1:2" x14ac:dyDescent="0.2">
      <c r="A54" s="9"/>
      <c r="B54" s="9"/>
    </row>
    <row r="55" spans="1:2" x14ac:dyDescent="0.2">
      <c r="A55" s="9"/>
      <c r="B55" s="9"/>
    </row>
    <row r="56" spans="1:2" x14ac:dyDescent="0.2">
      <c r="A56" s="9"/>
      <c r="B56" s="9"/>
    </row>
    <row r="57" spans="1:2" x14ac:dyDescent="0.2">
      <c r="A57" s="9"/>
      <c r="B57" s="9"/>
    </row>
    <row r="58" spans="1:2" x14ac:dyDescent="0.2">
      <c r="A58" s="9"/>
      <c r="B58" s="9"/>
    </row>
    <row r="59" spans="1:2" x14ac:dyDescent="0.2">
      <c r="A59" s="9"/>
      <c r="B59" s="9"/>
    </row>
    <row r="60" spans="1:2" x14ac:dyDescent="0.2">
      <c r="A60" s="9"/>
      <c r="B60" s="9"/>
    </row>
    <row r="61" spans="1:2" x14ac:dyDescent="0.2">
      <c r="A61" s="9"/>
      <c r="B61" s="9"/>
    </row>
    <row r="62" spans="1:2" x14ac:dyDescent="0.2">
      <c r="A62" s="9"/>
      <c r="B62" s="9"/>
    </row>
    <row r="63" spans="1:2" x14ac:dyDescent="0.2">
      <c r="A63" s="9"/>
      <c r="B63" s="9"/>
    </row>
    <row r="64" spans="1:2" x14ac:dyDescent="0.2">
      <c r="A64" s="9"/>
      <c r="B64" s="9"/>
    </row>
    <row r="65" spans="1:2" x14ac:dyDescent="0.2">
      <c r="A65" s="9"/>
      <c r="B65" s="9"/>
    </row>
    <row r="66" spans="1:2" x14ac:dyDescent="0.2">
      <c r="A66" s="9"/>
      <c r="B66" s="9"/>
    </row>
    <row r="67" spans="1:2" x14ac:dyDescent="0.2">
      <c r="A67" s="9"/>
      <c r="B67" s="9"/>
    </row>
    <row r="68" spans="1:2" x14ac:dyDescent="0.2">
      <c r="A68" s="9"/>
      <c r="B68" s="9"/>
    </row>
    <row r="69" spans="1:2" x14ac:dyDescent="0.2">
      <c r="A69" s="9"/>
      <c r="B69" s="9"/>
    </row>
    <row r="70" spans="1:2" x14ac:dyDescent="0.2">
      <c r="A70" s="9"/>
      <c r="B70" s="9"/>
    </row>
    <row r="71" spans="1:2" x14ac:dyDescent="0.2">
      <c r="A71" s="9"/>
      <c r="B71" s="9"/>
    </row>
    <row r="72" spans="1:2" x14ac:dyDescent="0.2">
      <c r="A72" s="9"/>
      <c r="B72" s="9"/>
    </row>
    <row r="73" spans="1:2" x14ac:dyDescent="0.2">
      <c r="A73" s="9"/>
      <c r="B73" s="9"/>
    </row>
    <row r="74" spans="1:2" x14ac:dyDescent="0.2">
      <c r="A74" s="9"/>
      <c r="B74" s="9"/>
    </row>
    <row r="75" spans="1:2" x14ac:dyDescent="0.2">
      <c r="A75" s="9"/>
      <c r="B75" s="9"/>
    </row>
    <row r="76" spans="1:2" x14ac:dyDescent="0.2">
      <c r="A76" s="9"/>
      <c r="B76" s="9"/>
    </row>
    <row r="77" spans="1:2" x14ac:dyDescent="0.2">
      <c r="A77" s="9"/>
      <c r="B77" s="9"/>
    </row>
    <row r="78" spans="1:2" x14ac:dyDescent="0.2">
      <c r="A78" s="9"/>
      <c r="B78" s="9"/>
    </row>
    <row r="79" spans="1:2" x14ac:dyDescent="0.2">
      <c r="A79" s="9"/>
      <c r="B79" s="9"/>
    </row>
    <row r="80" spans="1:2" x14ac:dyDescent="0.2">
      <c r="A80" s="9"/>
      <c r="B80" s="9"/>
    </row>
    <row r="81" spans="1:2" x14ac:dyDescent="0.2">
      <c r="A81" s="9"/>
      <c r="B81" s="9"/>
    </row>
    <row r="82" spans="1:2" x14ac:dyDescent="0.2">
      <c r="A82" s="9"/>
      <c r="B82" s="9"/>
    </row>
    <row r="83" spans="1:2" x14ac:dyDescent="0.2">
      <c r="A83" s="9"/>
      <c r="B83" s="9"/>
    </row>
    <row r="84" spans="1:2" x14ac:dyDescent="0.2">
      <c r="A84" s="9"/>
      <c r="B84" s="9"/>
    </row>
    <row r="85" spans="1:2" x14ac:dyDescent="0.2">
      <c r="A85" s="9"/>
      <c r="B85" s="9"/>
    </row>
    <row r="86" spans="1:2" x14ac:dyDescent="0.2">
      <c r="A86" s="9"/>
      <c r="B86" s="9"/>
    </row>
    <row r="87" spans="1:2" x14ac:dyDescent="0.2">
      <c r="A87" s="9"/>
      <c r="B87" s="9"/>
    </row>
    <row r="88" spans="1:2" x14ac:dyDescent="0.2">
      <c r="A88" s="9"/>
      <c r="B88" s="9"/>
    </row>
    <row r="89" spans="1:2" x14ac:dyDescent="0.2">
      <c r="A89" s="9"/>
      <c r="B89" s="9"/>
    </row>
    <row r="90" spans="1:2" x14ac:dyDescent="0.2">
      <c r="A90" s="9"/>
      <c r="B90" s="9"/>
    </row>
    <row r="91" spans="1:2" x14ac:dyDescent="0.2">
      <c r="A91" s="9"/>
      <c r="B91" s="9"/>
    </row>
    <row r="92" spans="1:2" x14ac:dyDescent="0.2">
      <c r="A92" s="9"/>
      <c r="B92" s="9"/>
    </row>
    <row r="93" spans="1:2" x14ac:dyDescent="0.2">
      <c r="A93" s="9"/>
      <c r="B93" s="9"/>
    </row>
    <row r="94" spans="1:2" x14ac:dyDescent="0.2">
      <c r="A94" s="9"/>
      <c r="B94" s="9"/>
    </row>
    <row r="95" spans="1:2" x14ac:dyDescent="0.2">
      <c r="A95" s="9"/>
      <c r="B95" s="9"/>
    </row>
    <row r="96" spans="1:2" x14ac:dyDescent="0.2">
      <c r="A96" s="9"/>
      <c r="B96" s="9"/>
    </row>
    <row r="97" spans="1:2" x14ac:dyDescent="0.2">
      <c r="A97" s="9"/>
      <c r="B97" s="9"/>
    </row>
    <row r="98" spans="1:2" x14ac:dyDescent="0.2">
      <c r="A98" s="9"/>
      <c r="B98" s="9"/>
    </row>
    <row r="99" spans="1:2" x14ac:dyDescent="0.2">
      <c r="A99" s="9"/>
      <c r="B99" s="9"/>
    </row>
    <row r="100" spans="1:2" x14ac:dyDescent="0.2">
      <c r="A100" s="9"/>
      <c r="B100" s="9"/>
    </row>
    <row r="101" spans="1:2" x14ac:dyDescent="0.2">
      <c r="A101" s="9"/>
      <c r="B101" s="9"/>
    </row>
    <row r="102" spans="1:2" x14ac:dyDescent="0.2">
      <c r="A102" s="9"/>
      <c r="B102" s="9"/>
    </row>
    <row r="103" spans="1:2" x14ac:dyDescent="0.2">
      <c r="A103" s="9"/>
      <c r="B103" s="9"/>
    </row>
    <row r="104" spans="1:2" x14ac:dyDescent="0.2">
      <c r="A104" s="9"/>
      <c r="B104" s="9"/>
    </row>
    <row r="105" spans="1:2" x14ac:dyDescent="0.2">
      <c r="A105" s="9"/>
      <c r="B105" s="9"/>
    </row>
    <row r="106" spans="1:2" x14ac:dyDescent="0.2">
      <c r="A106" s="9"/>
      <c r="B106" s="9"/>
    </row>
    <row r="107" spans="1:2" x14ac:dyDescent="0.2">
      <c r="A107" s="9"/>
      <c r="B107" s="9"/>
    </row>
    <row r="108" spans="1:2" x14ac:dyDescent="0.2">
      <c r="A108" s="9"/>
      <c r="B108" s="9"/>
    </row>
    <row r="109" spans="1:2" x14ac:dyDescent="0.2">
      <c r="A109" s="9"/>
      <c r="B109" s="9"/>
    </row>
    <row r="110" spans="1:2" x14ac:dyDescent="0.2">
      <c r="A110" s="9"/>
      <c r="B110" s="9"/>
    </row>
    <row r="111" spans="1:2" x14ac:dyDescent="0.2">
      <c r="A111" s="9"/>
      <c r="B111" s="9"/>
    </row>
    <row r="112" spans="1:2" x14ac:dyDescent="0.2">
      <c r="A112" s="9"/>
      <c r="B112" s="9"/>
    </row>
    <row r="113" spans="1:2" x14ac:dyDescent="0.2">
      <c r="A113" s="9"/>
      <c r="B113" s="9"/>
    </row>
    <row r="114" spans="1:2" x14ac:dyDescent="0.2">
      <c r="A114" s="9"/>
      <c r="B114" s="9"/>
    </row>
    <row r="115" spans="1:2" x14ac:dyDescent="0.2">
      <c r="A115" s="9"/>
      <c r="B115" s="9"/>
    </row>
    <row r="116" spans="1:2" x14ac:dyDescent="0.2">
      <c r="A116" s="9"/>
      <c r="B116" s="9"/>
    </row>
    <row r="117" spans="1:2" x14ac:dyDescent="0.2">
      <c r="A117" s="9"/>
      <c r="B117" s="9"/>
    </row>
    <row r="118" spans="1:2" x14ac:dyDescent="0.2">
      <c r="A118" s="9"/>
      <c r="B118" s="9"/>
    </row>
    <row r="119" spans="1:2" x14ac:dyDescent="0.2">
      <c r="A119" s="9"/>
      <c r="B119" s="9"/>
    </row>
    <row r="120" spans="1:2" x14ac:dyDescent="0.2">
      <c r="A120" s="9"/>
      <c r="B120" s="9"/>
    </row>
    <row r="121" spans="1:2" x14ac:dyDescent="0.2">
      <c r="A121" s="9"/>
      <c r="B121" s="9"/>
    </row>
    <row r="122" spans="1:2" x14ac:dyDescent="0.2">
      <c r="A122" s="9"/>
      <c r="B122" s="9"/>
    </row>
    <row r="123" spans="1:2" x14ac:dyDescent="0.2">
      <c r="A123" s="9"/>
      <c r="B123" s="9"/>
    </row>
    <row r="124" spans="1:2" x14ac:dyDescent="0.2">
      <c r="A124" s="9"/>
      <c r="B124" s="9"/>
    </row>
    <row r="125" spans="1:2" x14ac:dyDescent="0.2">
      <c r="A125" s="9"/>
      <c r="B125" s="9"/>
    </row>
    <row r="126" spans="1:2" x14ac:dyDescent="0.2">
      <c r="A126" s="9"/>
      <c r="B126" s="9"/>
    </row>
    <row r="127" spans="1:2" x14ac:dyDescent="0.2">
      <c r="A127" s="9"/>
      <c r="B127" s="9"/>
    </row>
    <row r="128" spans="1:2" x14ac:dyDescent="0.2">
      <c r="A128" s="9"/>
      <c r="B128" s="9"/>
    </row>
    <row r="129" spans="1:2" x14ac:dyDescent="0.2">
      <c r="A129" s="9"/>
      <c r="B129" s="9"/>
    </row>
    <row r="130" spans="1:2" x14ac:dyDescent="0.2">
      <c r="A130" s="9"/>
      <c r="B130" s="9"/>
    </row>
    <row r="131" spans="1:2" x14ac:dyDescent="0.2">
      <c r="A131" s="9"/>
      <c r="B131" s="9"/>
    </row>
    <row r="132" spans="1:2" x14ac:dyDescent="0.2">
      <c r="A132" s="9"/>
      <c r="B132" s="9"/>
    </row>
    <row r="133" spans="1:2" x14ac:dyDescent="0.2">
      <c r="A133" s="9"/>
      <c r="B133" s="9"/>
    </row>
    <row r="134" spans="1:2" x14ac:dyDescent="0.2">
      <c r="A134" s="9"/>
      <c r="B134" s="9"/>
    </row>
    <row r="135" spans="1:2" x14ac:dyDescent="0.2">
      <c r="A135" s="9"/>
      <c r="B135" s="9"/>
    </row>
    <row r="136" spans="1:2" x14ac:dyDescent="0.2">
      <c r="A136" s="9"/>
      <c r="B136" s="9"/>
    </row>
    <row r="137" spans="1:2" x14ac:dyDescent="0.2">
      <c r="A137" s="9"/>
      <c r="B137" s="9"/>
    </row>
    <row r="138" spans="1:2" x14ac:dyDescent="0.2">
      <c r="A138" s="9"/>
      <c r="B138" s="9"/>
    </row>
    <row r="139" spans="1:2" x14ac:dyDescent="0.2">
      <c r="A139" s="9"/>
      <c r="B139" s="9"/>
    </row>
    <row r="140" spans="1:2" x14ac:dyDescent="0.2">
      <c r="A140" s="9"/>
      <c r="B140" s="9"/>
    </row>
    <row r="141" spans="1:2" x14ac:dyDescent="0.2">
      <c r="A141" s="9"/>
      <c r="B141" s="9"/>
    </row>
    <row r="142" spans="1:2" x14ac:dyDescent="0.2">
      <c r="A142" s="9"/>
      <c r="B142" s="9"/>
    </row>
    <row r="143" spans="1:2" x14ac:dyDescent="0.2">
      <c r="A143" s="9"/>
      <c r="B143" s="9"/>
    </row>
    <row r="144" spans="1:2" x14ac:dyDescent="0.2">
      <c r="A144" s="9"/>
      <c r="B144" s="9"/>
    </row>
    <row r="145" spans="1:2" x14ac:dyDescent="0.2">
      <c r="A145" s="9"/>
      <c r="B145" s="9"/>
    </row>
    <row r="146" spans="1:2" x14ac:dyDescent="0.2">
      <c r="A146" s="9"/>
      <c r="B146" s="9"/>
    </row>
    <row r="147" spans="1:2" x14ac:dyDescent="0.2">
      <c r="A147" s="9"/>
      <c r="B147" s="9"/>
    </row>
    <row r="148" spans="1:2" x14ac:dyDescent="0.2">
      <c r="A148" s="9"/>
      <c r="B148" s="9"/>
    </row>
    <row r="149" spans="1:2" x14ac:dyDescent="0.2">
      <c r="A149" s="9"/>
      <c r="B149" s="9"/>
    </row>
    <row r="150" spans="1:2" x14ac:dyDescent="0.2">
      <c r="A150" s="9"/>
      <c r="B150" s="9"/>
    </row>
    <row r="151" spans="1:2" x14ac:dyDescent="0.2">
      <c r="A151" s="9"/>
      <c r="B151" s="9"/>
    </row>
    <row r="152" spans="1:2" x14ac:dyDescent="0.2">
      <c r="A152" s="9"/>
      <c r="B152" s="9"/>
    </row>
    <row r="153" spans="1:2" x14ac:dyDescent="0.2">
      <c r="A153" s="9"/>
      <c r="B153" s="9"/>
    </row>
    <row r="154" spans="1:2" x14ac:dyDescent="0.2">
      <c r="A154" s="9"/>
      <c r="B154" s="9"/>
    </row>
    <row r="155" spans="1:2" x14ac:dyDescent="0.2">
      <c r="A155" s="9"/>
      <c r="B155" s="9"/>
    </row>
    <row r="156" spans="1:2" x14ac:dyDescent="0.2">
      <c r="A156" s="9"/>
      <c r="B156" s="9"/>
    </row>
    <row r="157" spans="1:2" x14ac:dyDescent="0.2">
      <c r="A157" s="9"/>
      <c r="B157" s="9"/>
    </row>
    <row r="158" spans="1:2" x14ac:dyDescent="0.2">
      <c r="A158" s="9"/>
      <c r="B158" s="9"/>
    </row>
    <row r="159" spans="1:2" x14ac:dyDescent="0.2">
      <c r="A159" s="9"/>
      <c r="B159" s="9"/>
    </row>
    <row r="160" spans="1:2" x14ac:dyDescent="0.2">
      <c r="A160" s="9"/>
      <c r="B160" s="9"/>
    </row>
    <row r="161" spans="1:2" x14ac:dyDescent="0.2">
      <c r="A161" s="9"/>
      <c r="B161" s="9"/>
    </row>
    <row r="162" spans="1:2" x14ac:dyDescent="0.2">
      <c r="A162" s="9"/>
      <c r="B162" s="9"/>
    </row>
    <row r="163" spans="1:2" x14ac:dyDescent="0.2">
      <c r="A163" s="9"/>
      <c r="B163" s="9"/>
    </row>
    <row r="164" spans="1:2" x14ac:dyDescent="0.2">
      <c r="A164" s="9"/>
      <c r="B164" s="9"/>
    </row>
    <row r="165" spans="1:2" x14ac:dyDescent="0.2">
      <c r="A165" s="9"/>
      <c r="B165" s="9"/>
    </row>
    <row r="166" spans="1:2" x14ac:dyDescent="0.2">
      <c r="A166" s="9"/>
      <c r="B166" s="9"/>
    </row>
    <row r="167" spans="1:2" x14ac:dyDescent="0.2">
      <c r="A167" s="9"/>
      <c r="B167" s="9"/>
    </row>
    <row r="168" spans="1:2" x14ac:dyDescent="0.2">
      <c r="A168" s="9"/>
      <c r="B168" s="9"/>
    </row>
    <row r="169" spans="1:2" x14ac:dyDescent="0.2">
      <c r="A169" s="9"/>
      <c r="B169" s="9"/>
    </row>
    <row r="170" spans="1:2" x14ac:dyDescent="0.2">
      <c r="A170" s="9"/>
      <c r="B170" s="9"/>
    </row>
    <row r="171" spans="1:2" x14ac:dyDescent="0.2">
      <c r="A171" s="9"/>
      <c r="B171" s="9"/>
    </row>
    <row r="172" spans="1:2" x14ac:dyDescent="0.2">
      <c r="A172" s="9"/>
      <c r="B172" s="9"/>
    </row>
    <row r="173" spans="1:2" x14ac:dyDescent="0.2">
      <c r="A173" s="9"/>
      <c r="B173" s="9"/>
    </row>
    <row r="174" spans="1:2" x14ac:dyDescent="0.2">
      <c r="A174" s="9"/>
      <c r="B174" s="9"/>
    </row>
    <row r="175" spans="1:2" x14ac:dyDescent="0.2">
      <c r="A175" s="9"/>
      <c r="B175" s="9"/>
    </row>
    <row r="176" spans="1:2" x14ac:dyDescent="0.2">
      <c r="A176" s="9"/>
      <c r="B176" s="9"/>
    </row>
    <row r="177" spans="1:2" x14ac:dyDescent="0.2">
      <c r="A177" s="9"/>
      <c r="B177" s="9"/>
    </row>
    <row r="178" spans="1:2" x14ac:dyDescent="0.2">
      <c r="A178" s="9"/>
      <c r="B178" s="9"/>
    </row>
    <row r="179" spans="1:2" x14ac:dyDescent="0.2">
      <c r="A179" s="9"/>
      <c r="B179" s="9"/>
    </row>
    <row r="180" spans="1:2" x14ac:dyDescent="0.2">
      <c r="A180" s="9"/>
      <c r="B180" s="9"/>
    </row>
    <row r="181" spans="1:2" x14ac:dyDescent="0.2">
      <c r="A181" s="9"/>
      <c r="B181" s="9"/>
    </row>
    <row r="182" spans="1:2" x14ac:dyDescent="0.2">
      <c r="A182" s="9"/>
      <c r="B182" s="9"/>
    </row>
    <row r="183" spans="1:2" x14ac:dyDescent="0.2">
      <c r="A183" s="9"/>
      <c r="B183" s="9"/>
    </row>
    <row r="184" spans="1:2" x14ac:dyDescent="0.2">
      <c r="A184" s="9"/>
      <c r="B184" s="9"/>
    </row>
    <row r="185" spans="1:2" x14ac:dyDescent="0.2">
      <c r="A185" s="9"/>
      <c r="B185" s="9"/>
    </row>
    <row r="186" spans="1:2" x14ac:dyDescent="0.2">
      <c r="A186" s="9"/>
      <c r="B186" s="9"/>
    </row>
    <row r="187" spans="1:2" x14ac:dyDescent="0.2">
      <c r="A187" s="9"/>
      <c r="B187" s="9"/>
    </row>
    <row r="188" spans="1:2" x14ac:dyDescent="0.2">
      <c r="A188" s="9"/>
      <c r="B188" s="9"/>
    </row>
    <row r="189" spans="1:2" x14ac:dyDescent="0.2">
      <c r="A189" s="9"/>
      <c r="B189" s="9"/>
    </row>
    <row r="190" spans="1:2" x14ac:dyDescent="0.2">
      <c r="A190" s="9"/>
      <c r="B190" s="9"/>
    </row>
    <row r="191" spans="1:2" x14ac:dyDescent="0.2">
      <c r="A191" s="9"/>
      <c r="B191" s="9"/>
    </row>
    <row r="192" spans="1:2" x14ac:dyDescent="0.2">
      <c r="A192" s="9"/>
      <c r="B192" s="9"/>
    </row>
    <row r="193" spans="1:2" x14ac:dyDescent="0.2">
      <c r="A193" s="9"/>
      <c r="B193" s="9"/>
    </row>
    <row r="194" spans="1:2" x14ac:dyDescent="0.2">
      <c r="A194" s="9"/>
      <c r="B194" s="9"/>
    </row>
    <row r="195" spans="1:2" x14ac:dyDescent="0.2">
      <c r="A195" s="9"/>
      <c r="B195" s="9"/>
    </row>
    <row r="196" spans="1:2" x14ac:dyDescent="0.2">
      <c r="A196" s="9"/>
      <c r="B196" s="9"/>
    </row>
    <row r="197" spans="1:2" x14ac:dyDescent="0.2">
      <c r="A197" s="9"/>
      <c r="B197" s="9"/>
    </row>
    <row r="198" spans="1:2" x14ac:dyDescent="0.2">
      <c r="A198" s="9"/>
      <c r="B198" s="9"/>
    </row>
    <row r="199" spans="1:2" x14ac:dyDescent="0.2">
      <c r="A199" s="9"/>
      <c r="B199" s="9"/>
    </row>
    <row r="200" spans="1:2" x14ac:dyDescent="0.2">
      <c r="A200" s="9"/>
      <c r="B200" s="9"/>
    </row>
    <row r="201" spans="1:2" x14ac:dyDescent="0.2">
      <c r="A201" s="9"/>
      <c r="B201" s="9"/>
    </row>
    <row r="202" spans="1:2" x14ac:dyDescent="0.2">
      <c r="A202" s="9"/>
      <c r="B202" s="9"/>
    </row>
    <row r="203" spans="1:2" x14ac:dyDescent="0.2">
      <c r="A203" s="9"/>
      <c r="B203" s="9"/>
    </row>
    <row r="204" spans="1:2" x14ac:dyDescent="0.2">
      <c r="A204" s="9"/>
      <c r="B204" s="9"/>
    </row>
    <row r="205" spans="1:2" x14ac:dyDescent="0.2">
      <c r="A205" s="9"/>
      <c r="B205" s="9"/>
    </row>
    <row r="206" spans="1:2" x14ac:dyDescent="0.2">
      <c r="A206" s="9"/>
      <c r="B206" s="9"/>
    </row>
    <row r="207" spans="1:2" x14ac:dyDescent="0.2">
      <c r="A207" s="9"/>
      <c r="B207" s="9"/>
    </row>
    <row r="208" spans="1:2" x14ac:dyDescent="0.2">
      <c r="A208" s="9"/>
      <c r="B208" s="9"/>
    </row>
    <row r="209" spans="1:2" x14ac:dyDescent="0.2">
      <c r="A209" s="9"/>
      <c r="B209" s="9"/>
    </row>
    <row r="210" spans="1:2" x14ac:dyDescent="0.2">
      <c r="A210" s="9"/>
      <c r="B210" s="9"/>
    </row>
    <row r="211" spans="1:2" x14ac:dyDescent="0.2">
      <c r="A211" s="9"/>
      <c r="B211" s="9"/>
    </row>
    <row r="212" spans="1:2" x14ac:dyDescent="0.2">
      <c r="A212" s="9"/>
      <c r="B212" s="9"/>
    </row>
    <row r="213" spans="1:2" x14ac:dyDescent="0.2">
      <c r="A213" s="9"/>
      <c r="B213" s="9"/>
    </row>
    <row r="214" spans="1:2" x14ac:dyDescent="0.2">
      <c r="A214" s="9"/>
      <c r="B214" s="9"/>
    </row>
    <row r="215" spans="1:2" x14ac:dyDescent="0.2">
      <c r="A215" s="9"/>
      <c r="B215" s="9"/>
    </row>
    <row r="216" spans="1:2" x14ac:dyDescent="0.2">
      <c r="A216" s="9"/>
      <c r="B216" s="9"/>
    </row>
    <row r="217" spans="1:2" x14ac:dyDescent="0.2">
      <c r="A217" s="9"/>
      <c r="B217" s="9"/>
    </row>
    <row r="218" spans="1:2" x14ac:dyDescent="0.2">
      <c r="A218" s="9"/>
      <c r="B218" s="9"/>
    </row>
    <row r="219" spans="1:2" x14ac:dyDescent="0.2">
      <c r="A219" s="9"/>
      <c r="B219" s="9"/>
    </row>
    <row r="220" spans="1:2" x14ac:dyDescent="0.2">
      <c r="A220" s="9"/>
      <c r="B220" s="9"/>
    </row>
    <row r="221" spans="1:2" x14ac:dyDescent="0.2">
      <c r="A221" s="9"/>
      <c r="B221" s="9"/>
    </row>
    <row r="222" spans="1:2" x14ac:dyDescent="0.2">
      <c r="A222" s="9"/>
      <c r="B222" s="9"/>
    </row>
    <row r="223" spans="1:2" x14ac:dyDescent="0.2">
      <c r="A223" s="9"/>
      <c r="B223" s="9"/>
    </row>
    <row r="224" spans="1:2" x14ac:dyDescent="0.2">
      <c r="A224" s="9"/>
      <c r="B224" s="9"/>
    </row>
    <row r="225" spans="1:2" x14ac:dyDescent="0.2">
      <c r="A225" s="9"/>
      <c r="B225" s="9"/>
    </row>
    <row r="226" spans="1:2" x14ac:dyDescent="0.2">
      <c r="A226" s="9"/>
      <c r="B226" s="9"/>
    </row>
    <row r="227" spans="1:2" x14ac:dyDescent="0.2">
      <c r="A227" s="9"/>
      <c r="B227" s="9"/>
    </row>
    <row r="228" spans="1:2" x14ac:dyDescent="0.2">
      <c r="A228" s="9"/>
      <c r="B228" s="9"/>
    </row>
    <row r="229" spans="1:2" x14ac:dyDescent="0.2">
      <c r="A229" s="9"/>
      <c r="B229" s="9"/>
    </row>
    <row r="230" spans="1:2" x14ac:dyDescent="0.2">
      <c r="A230" s="9"/>
      <c r="B230" s="9"/>
    </row>
    <row r="231" spans="1:2" x14ac:dyDescent="0.2">
      <c r="A231" s="9"/>
      <c r="B231" s="9"/>
    </row>
    <row r="232" spans="1:2" x14ac:dyDescent="0.2">
      <c r="A232" s="9"/>
      <c r="B232" s="9"/>
    </row>
    <row r="233" spans="1:2" x14ac:dyDescent="0.2">
      <c r="A233" s="9"/>
      <c r="B233" s="9"/>
    </row>
    <row r="234" spans="1:2" x14ac:dyDescent="0.2">
      <c r="A234" s="9"/>
      <c r="B234" s="9"/>
    </row>
    <row r="235" spans="1:2" x14ac:dyDescent="0.2">
      <c r="A235" s="9"/>
      <c r="B235" s="9"/>
    </row>
    <row r="236" spans="1:2" x14ac:dyDescent="0.2">
      <c r="A236" s="9"/>
      <c r="B236" s="9"/>
    </row>
    <row r="237" spans="1:2" x14ac:dyDescent="0.2">
      <c r="A237" s="9"/>
      <c r="B237" s="9"/>
    </row>
    <row r="238" spans="1:2" x14ac:dyDescent="0.2">
      <c r="A238" s="9"/>
      <c r="B238" s="9"/>
    </row>
    <row r="239" spans="1:2" x14ac:dyDescent="0.2">
      <c r="A239" s="9"/>
      <c r="B239" s="9"/>
    </row>
    <row r="240" spans="1:2" x14ac:dyDescent="0.2">
      <c r="A240" s="9"/>
      <c r="B240" s="9"/>
    </row>
    <row r="241" spans="1:2" x14ac:dyDescent="0.2">
      <c r="A241" s="9"/>
      <c r="B241" s="9"/>
    </row>
    <row r="242" spans="1:2" x14ac:dyDescent="0.2">
      <c r="A242" s="9"/>
      <c r="B242" s="9"/>
    </row>
    <row r="243" spans="1:2" x14ac:dyDescent="0.2">
      <c r="A243" s="9"/>
      <c r="B243" s="9"/>
    </row>
    <row r="244" spans="1:2" x14ac:dyDescent="0.2">
      <c r="A244" s="9"/>
      <c r="B244" s="9"/>
    </row>
    <row r="245" spans="1:2" x14ac:dyDescent="0.2">
      <c r="A245" s="9"/>
      <c r="B245" s="9"/>
    </row>
    <row r="246" spans="1:2" x14ac:dyDescent="0.2">
      <c r="A246" s="9"/>
      <c r="B246" s="9"/>
    </row>
  </sheetData>
  <mergeCells count="1">
    <mergeCell ref="A1:B1"/>
  </mergeCells>
  <hyperlinks>
    <hyperlink ref="D20" r:id="rId1" xr:uid="{BA142959-3CF1-4EF9-AD66-36B342761DF4}"/>
    <hyperlink ref="D21" r:id="rId2" xr:uid="{061B8BF1-7273-4045-8C30-CB484E452C97}"/>
    <hyperlink ref="D1" location="Introduction!A13" display="Return to Table of Contents" xr:uid="{E7D06D0C-201C-4EEC-97D4-D569CA4E3662}"/>
  </hyperlinks>
  <pageMargins left="0.7" right="0.7" top="0.75" bottom="0.75" header="0.3" footer="0.3"/>
  <pageSetup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47"/>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10" customWidth="1"/>
    <col min="4" max="4" width="49.140625" style="10" customWidth="1"/>
    <col min="5" max="16384" width="44" style="1"/>
  </cols>
  <sheetData>
    <row r="1" spans="1:4" x14ac:dyDescent="0.2">
      <c r="A1" s="87" t="s">
        <v>992</v>
      </c>
      <c r="B1" s="87"/>
      <c r="D1" s="83" t="s">
        <v>4457</v>
      </c>
    </row>
    <row r="3" spans="1:4" x14ac:dyDescent="0.2">
      <c r="A3" s="5" t="s">
        <v>0</v>
      </c>
      <c r="B3" s="5" t="s">
        <v>2</v>
      </c>
      <c r="C3" s="6" t="s">
        <v>1765</v>
      </c>
      <c r="D3" s="6" t="s">
        <v>1766</v>
      </c>
    </row>
    <row r="4" spans="1:4" x14ac:dyDescent="0.2">
      <c r="A4" s="2" t="s">
        <v>245</v>
      </c>
      <c r="B4" s="3" t="s">
        <v>795</v>
      </c>
      <c r="C4" s="39">
        <v>13850</v>
      </c>
      <c r="D4" s="7" t="s">
        <v>876</v>
      </c>
    </row>
    <row r="5" spans="1:4" x14ac:dyDescent="0.2">
      <c r="A5" s="2" t="s">
        <v>246</v>
      </c>
      <c r="B5" s="3" t="s">
        <v>1214</v>
      </c>
      <c r="C5" s="39">
        <v>27700</v>
      </c>
      <c r="D5" s="7" t="s">
        <v>876</v>
      </c>
    </row>
    <row r="6" spans="1:4" x14ac:dyDescent="0.2">
      <c r="A6" s="2" t="s">
        <v>247</v>
      </c>
      <c r="B6" s="3" t="s">
        <v>796</v>
      </c>
      <c r="C6" s="39">
        <v>20800</v>
      </c>
      <c r="D6" s="7" t="s">
        <v>876</v>
      </c>
    </row>
    <row r="7" spans="1:4" ht="25.5" x14ac:dyDescent="0.2">
      <c r="A7" s="2" t="s">
        <v>1237</v>
      </c>
      <c r="B7" s="3" t="s">
        <v>2971</v>
      </c>
      <c r="C7" s="39">
        <v>1850</v>
      </c>
      <c r="D7" s="7" t="s">
        <v>876</v>
      </c>
    </row>
    <row r="8" spans="1:4" ht="25.5" x14ac:dyDescent="0.2">
      <c r="A8" s="2" t="s">
        <v>1238</v>
      </c>
      <c r="B8" s="3" t="s">
        <v>2970</v>
      </c>
      <c r="C8" s="39">
        <v>1500</v>
      </c>
      <c r="D8" s="7" t="s">
        <v>876</v>
      </c>
    </row>
    <row r="9" spans="1:4" x14ac:dyDescent="0.2">
      <c r="A9" s="2" t="s">
        <v>1239</v>
      </c>
      <c r="B9" s="3" t="s">
        <v>2972</v>
      </c>
      <c r="C9" s="39">
        <v>200000</v>
      </c>
      <c r="D9" s="7" t="s">
        <v>2307</v>
      </c>
    </row>
    <row r="10" spans="1:4" ht="38.25" x14ac:dyDescent="0.2">
      <c r="A10" s="2" t="s">
        <v>1240</v>
      </c>
      <c r="B10" s="3" t="s">
        <v>2973</v>
      </c>
      <c r="C10" s="39">
        <v>0.05</v>
      </c>
      <c r="D10" s="7" t="s">
        <v>2308</v>
      </c>
    </row>
    <row r="11" spans="1:4" ht="38.25" x14ac:dyDescent="0.2">
      <c r="A11" s="2" t="s">
        <v>44</v>
      </c>
      <c r="B11" s="3" t="s">
        <v>2974</v>
      </c>
      <c r="C11" s="39">
        <v>0.32</v>
      </c>
      <c r="D11" s="7" t="s">
        <v>2309</v>
      </c>
    </row>
    <row r="12" spans="1:4" ht="25.5" x14ac:dyDescent="0.2">
      <c r="A12" s="2" t="s">
        <v>51</v>
      </c>
      <c r="B12" s="3" t="s">
        <v>2975</v>
      </c>
      <c r="C12" s="39">
        <v>0.7</v>
      </c>
      <c r="D12" s="7" t="s">
        <v>876</v>
      </c>
    </row>
    <row r="13" spans="1:4" ht="38.25" x14ac:dyDescent="0.2">
      <c r="A13" s="2" t="s">
        <v>249</v>
      </c>
      <c r="B13" s="3" t="s">
        <v>2976</v>
      </c>
      <c r="C13" s="39">
        <v>28963</v>
      </c>
      <c r="D13" s="7" t="s">
        <v>2310</v>
      </c>
    </row>
    <row r="14" spans="1:4" ht="38.25" x14ac:dyDescent="0.2">
      <c r="A14" s="2" t="s">
        <v>250</v>
      </c>
      <c r="B14" s="3" t="s">
        <v>2977</v>
      </c>
      <c r="C14" s="39">
        <v>7843</v>
      </c>
      <c r="D14" s="7" t="s">
        <v>2311</v>
      </c>
    </row>
    <row r="15" spans="1:4" ht="25.5" x14ac:dyDescent="0.2">
      <c r="A15" s="2" t="s">
        <v>251</v>
      </c>
      <c r="B15" s="3" t="s">
        <v>2978</v>
      </c>
      <c r="C15" s="39">
        <v>600</v>
      </c>
      <c r="D15" s="7" t="s">
        <v>2311</v>
      </c>
    </row>
    <row r="16" spans="1:4" ht="38.25" x14ac:dyDescent="0.2">
      <c r="A16" s="2" t="s">
        <v>252</v>
      </c>
      <c r="B16" s="3" t="s">
        <v>2979</v>
      </c>
      <c r="C16" s="39">
        <v>7.6499999999999999E-2</v>
      </c>
      <c r="D16" s="7" t="s">
        <v>2311</v>
      </c>
    </row>
    <row r="17" spans="1:4" ht="38.25" x14ac:dyDescent="0.2">
      <c r="A17" s="2" t="s">
        <v>253</v>
      </c>
      <c r="B17" s="3" t="s">
        <v>2980</v>
      </c>
      <c r="C17" s="39">
        <v>21888</v>
      </c>
      <c r="D17" s="7" t="s">
        <v>2312</v>
      </c>
    </row>
    <row r="18" spans="1:4" ht="38.25" x14ac:dyDescent="0.2">
      <c r="A18" s="2" t="s">
        <v>254</v>
      </c>
      <c r="B18" s="3" t="s">
        <v>2981</v>
      </c>
      <c r="C18" s="39">
        <v>8.48E-2</v>
      </c>
      <c r="D18" s="7" t="s">
        <v>2314</v>
      </c>
    </row>
    <row r="19" spans="1:4" ht="25.5" x14ac:dyDescent="0.2">
      <c r="A19" s="2" t="s">
        <v>255</v>
      </c>
      <c r="B19" s="3" t="s">
        <v>2982</v>
      </c>
      <c r="C19" s="39">
        <v>15000</v>
      </c>
      <c r="D19" s="7" t="s">
        <v>797</v>
      </c>
    </row>
    <row r="20" spans="1:4" ht="25.5" x14ac:dyDescent="0.2">
      <c r="A20" s="2" t="s">
        <v>256</v>
      </c>
      <c r="B20" s="3" t="s">
        <v>2983</v>
      </c>
      <c r="C20" s="39">
        <v>5200</v>
      </c>
      <c r="D20" s="7" t="s">
        <v>798</v>
      </c>
    </row>
    <row r="21" spans="1:4" ht="38.25" x14ac:dyDescent="0.2">
      <c r="A21" s="2" t="s">
        <v>258</v>
      </c>
      <c r="B21" s="3" t="s">
        <v>2720</v>
      </c>
      <c r="C21" s="39" t="s">
        <v>1781</v>
      </c>
      <c r="D21" s="7" t="s">
        <v>2313</v>
      </c>
    </row>
    <row r="22" spans="1:4" ht="38.25" x14ac:dyDescent="0.2">
      <c r="A22" s="2" t="s">
        <v>259</v>
      </c>
      <c r="B22" s="3" t="s">
        <v>786</v>
      </c>
      <c r="C22" s="39" t="s">
        <v>1782</v>
      </c>
      <c r="D22" s="7" t="s">
        <v>2313</v>
      </c>
    </row>
    <row r="23" spans="1:4" s="24" customFormat="1" ht="25.5" x14ac:dyDescent="0.2">
      <c r="A23" s="2" t="s">
        <v>1340</v>
      </c>
      <c r="B23" s="3" t="s">
        <v>2984</v>
      </c>
      <c r="C23" s="39">
        <v>10000</v>
      </c>
      <c r="D23" s="7" t="s">
        <v>1342</v>
      </c>
    </row>
    <row r="24" spans="1:4" s="24" customFormat="1" ht="25.5" x14ac:dyDescent="0.2">
      <c r="A24" s="2" t="s">
        <v>1341</v>
      </c>
      <c r="B24" s="3" t="s">
        <v>2985</v>
      </c>
      <c r="C24" s="39">
        <v>100000</v>
      </c>
      <c r="D24" s="7" t="s">
        <v>1342</v>
      </c>
    </row>
    <row r="25" spans="1:4" x14ac:dyDescent="0.2">
      <c r="A25" s="2"/>
      <c r="B25" s="3"/>
    </row>
    <row r="26" spans="1:4" x14ac:dyDescent="0.2">
      <c r="A26" s="2"/>
      <c r="B26" s="3"/>
    </row>
    <row r="27" spans="1:4" x14ac:dyDescent="0.2">
      <c r="A27" s="2"/>
      <c r="B27" s="3"/>
    </row>
    <row r="28" spans="1:4" x14ac:dyDescent="0.2">
      <c r="A28" s="2"/>
      <c r="B28" s="3"/>
    </row>
    <row r="29" spans="1:4" x14ac:dyDescent="0.2">
      <c r="A29" s="2"/>
      <c r="B29" s="3"/>
    </row>
    <row r="30" spans="1:4" x14ac:dyDescent="0.2">
      <c r="A30" s="2"/>
      <c r="B30" s="3"/>
    </row>
    <row r="31" spans="1:4" x14ac:dyDescent="0.2">
      <c r="A31" s="2"/>
      <c r="B31" s="3"/>
    </row>
    <row r="32" spans="1:4" x14ac:dyDescent="0.2">
      <c r="A32" s="2"/>
      <c r="B32" s="3"/>
    </row>
    <row r="33" spans="1:2" x14ac:dyDescent="0.2">
      <c r="A33" s="2"/>
      <c r="B33" s="3"/>
    </row>
    <row r="34" spans="1:2" x14ac:dyDescent="0.2">
      <c r="A34" s="2"/>
      <c r="B34" s="3"/>
    </row>
    <row r="35" spans="1:2" x14ac:dyDescent="0.2">
      <c r="A35" s="2"/>
      <c r="B35" s="3"/>
    </row>
    <row r="36" spans="1:2" x14ac:dyDescent="0.2">
      <c r="A36" s="2"/>
      <c r="B36" s="3"/>
    </row>
    <row r="37" spans="1:2" x14ac:dyDescent="0.2">
      <c r="A37" s="2"/>
      <c r="B37" s="3"/>
    </row>
    <row r="38" spans="1:2" x14ac:dyDescent="0.2">
      <c r="A38" s="2"/>
      <c r="B38" s="3"/>
    </row>
    <row r="39" spans="1:2" x14ac:dyDescent="0.2">
      <c r="A39" s="2"/>
      <c r="B39" s="3"/>
    </row>
    <row r="40" spans="1:2" x14ac:dyDescent="0.2">
      <c r="A40" s="2"/>
      <c r="B40" s="3"/>
    </row>
    <row r="41" spans="1:2" x14ac:dyDescent="0.2">
      <c r="A41" s="2"/>
      <c r="B41" s="2"/>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sheetData>
  <mergeCells count="1">
    <mergeCell ref="A1:B1"/>
  </mergeCells>
  <hyperlinks>
    <hyperlink ref="D1" location="Introduction!A13" display="Return to Table of Contents" xr:uid="{D6A29314-DF67-423C-A4DA-5374E24BA38E}"/>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43"/>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0" customWidth="1"/>
    <col min="2" max="2" width="44" style="10"/>
    <col min="3" max="3" width="43.140625" style="10" customWidth="1"/>
    <col min="4" max="4" width="49.140625" style="10" customWidth="1"/>
    <col min="5" max="16384" width="44" style="10"/>
  </cols>
  <sheetData>
    <row r="1" spans="1:4" x14ac:dyDescent="0.2">
      <c r="A1" s="87" t="s">
        <v>993</v>
      </c>
      <c r="B1" s="87"/>
      <c r="D1" s="83" t="s">
        <v>4457</v>
      </c>
    </row>
    <row r="3" spans="1:4" x14ac:dyDescent="0.2">
      <c r="A3" s="6" t="s">
        <v>0</v>
      </c>
      <c r="B3" s="6" t="s">
        <v>2</v>
      </c>
      <c r="C3" s="6" t="s">
        <v>1765</v>
      </c>
      <c r="D3" s="6" t="s">
        <v>1766</v>
      </c>
    </row>
    <row r="4" spans="1:4" ht="25.5" x14ac:dyDescent="0.2">
      <c r="A4" s="9" t="s">
        <v>64</v>
      </c>
      <c r="B4" s="14" t="s">
        <v>2987</v>
      </c>
      <c r="C4" s="8">
        <v>5400</v>
      </c>
      <c r="D4" s="7" t="s">
        <v>2315</v>
      </c>
    </row>
    <row r="5" spans="1:4" x14ac:dyDescent="0.2">
      <c r="A5" s="9" t="s">
        <v>65</v>
      </c>
      <c r="B5" s="14" t="s">
        <v>1214</v>
      </c>
      <c r="C5" s="8">
        <v>7100</v>
      </c>
      <c r="D5" s="7" t="s">
        <v>2315</v>
      </c>
    </row>
    <row r="6" spans="1:4" ht="25.5" x14ac:dyDescent="0.2">
      <c r="A6" s="9" t="s">
        <v>260</v>
      </c>
      <c r="B6" s="14" t="s">
        <v>2988</v>
      </c>
      <c r="C6" s="8">
        <v>1300</v>
      </c>
      <c r="D6" s="7" t="s">
        <v>2315</v>
      </c>
    </row>
    <row r="7" spans="1:4" ht="25.5" x14ac:dyDescent="0.2">
      <c r="A7" s="9" t="s">
        <v>261</v>
      </c>
      <c r="B7" s="14" t="s">
        <v>2990</v>
      </c>
      <c r="C7" s="8">
        <v>2700</v>
      </c>
      <c r="D7" s="7" t="s">
        <v>2989</v>
      </c>
    </row>
    <row r="8" spans="1:4" x14ac:dyDescent="0.2">
      <c r="A8" s="9" t="s">
        <v>262</v>
      </c>
      <c r="B8" s="14" t="s">
        <v>2991</v>
      </c>
      <c r="C8" s="8">
        <v>3700</v>
      </c>
      <c r="D8" s="7" t="s">
        <v>2989</v>
      </c>
    </row>
    <row r="9" spans="1:4" x14ac:dyDescent="0.2">
      <c r="A9" s="9" t="s">
        <v>263</v>
      </c>
      <c r="B9" s="14" t="s">
        <v>2992</v>
      </c>
      <c r="C9" s="8">
        <v>3000</v>
      </c>
      <c r="D9" s="7" t="s">
        <v>2989</v>
      </c>
    </row>
    <row r="10" spans="1:4" ht="38.25" x14ac:dyDescent="0.2">
      <c r="A10" s="9" t="s">
        <v>41</v>
      </c>
      <c r="B10" s="14" t="s">
        <v>2994</v>
      </c>
      <c r="C10" s="8">
        <v>35000</v>
      </c>
      <c r="D10" s="7" t="s">
        <v>2993</v>
      </c>
    </row>
    <row r="11" spans="1:4" ht="25.5" x14ac:dyDescent="0.2">
      <c r="A11" s="9" t="s">
        <v>264</v>
      </c>
      <c r="B11" s="14" t="s">
        <v>2995</v>
      </c>
      <c r="C11" s="8">
        <v>65000</v>
      </c>
      <c r="D11" s="7" t="s">
        <v>2316</v>
      </c>
    </row>
    <row r="12" spans="1:4" ht="25.5" x14ac:dyDescent="0.2">
      <c r="A12" s="9" t="s">
        <v>265</v>
      </c>
      <c r="B12" s="14" t="s">
        <v>2996</v>
      </c>
      <c r="C12" s="8">
        <v>4000</v>
      </c>
      <c r="D12" s="7" t="s">
        <v>2316</v>
      </c>
    </row>
    <row r="13" spans="1:4" ht="25.5" x14ac:dyDescent="0.2">
      <c r="A13" s="9" t="s">
        <v>266</v>
      </c>
      <c r="B13" s="14" t="s">
        <v>2997</v>
      </c>
      <c r="C13" s="8">
        <v>20000</v>
      </c>
      <c r="D13" s="7" t="s">
        <v>2317</v>
      </c>
    </row>
    <row r="14" spans="1:4" ht="25.5" x14ac:dyDescent="0.2">
      <c r="A14" s="9" t="s">
        <v>267</v>
      </c>
      <c r="B14" s="14" t="s">
        <v>2998</v>
      </c>
      <c r="C14" s="8">
        <v>26</v>
      </c>
      <c r="D14" s="7" t="s">
        <v>2317</v>
      </c>
    </row>
    <row r="15" spans="1:4" ht="25.5" x14ac:dyDescent="0.2">
      <c r="A15" s="9" t="s">
        <v>268</v>
      </c>
      <c r="B15" s="14" t="s">
        <v>2999</v>
      </c>
      <c r="C15" s="8">
        <v>20</v>
      </c>
      <c r="D15" s="7" t="s">
        <v>2317</v>
      </c>
    </row>
    <row r="16" spans="1:4" ht="25.5" x14ac:dyDescent="0.2">
      <c r="A16" s="9" t="s">
        <v>269</v>
      </c>
      <c r="B16" s="14" t="s">
        <v>3000</v>
      </c>
      <c r="C16" s="8">
        <v>14</v>
      </c>
      <c r="D16" s="7" t="s">
        <v>2317</v>
      </c>
    </row>
    <row r="17" spans="1:4" ht="25.5" x14ac:dyDescent="0.2">
      <c r="A17" s="9" t="s">
        <v>270</v>
      </c>
      <c r="B17" s="14" t="s">
        <v>3001</v>
      </c>
      <c r="C17" s="8">
        <v>8</v>
      </c>
      <c r="D17" s="7" t="s">
        <v>2317</v>
      </c>
    </row>
    <row r="18" spans="1:4" ht="25.5" x14ac:dyDescent="0.2">
      <c r="A18" s="9" t="s">
        <v>271</v>
      </c>
      <c r="B18" s="14" t="s">
        <v>3002</v>
      </c>
      <c r="C18" s="8">
        <v>5</v>
      </c>
      <c r="D18" s="7" t="s">
        <v>2317</v>
      </c>
    </row>
    <row r="19" spans="1:4" x14ac:dyDescent="0.2">
      <c r="A19" s="9" t="s">
        <v>272</v>
      </c>
      <c r="B19" s="14" t="s">
        <v>3003</v>
      </c>
      <c r="C19" s="8">
        <v>6000</v>
      </c>
      <c r="D19" s="7" t="s">
        <v>2317</v>
      </c>
    </row>
    <row r="20" spans="1:4" x14ac:dyDescent="0.2">
      <c r="A20" s="9" t="s">
        <v>273</v>
      </c>
      <c r="B20" s="14" t="s">
        <v>3004</v>
      </c>
      <c r="C20" s="8">
        <v>8000</v>
      </c>
      <c r="D20" s="7" t="s">
        <v>2317</v>
      </c>
    </row>
    <row r="21" spans="1:4" x14ac:dyDescent="0.2">
      <c r="A21" s="9" t="s">
        <v>274</v>
      </c>
      <c r="B21" s="14" t="s">
        <v>3005</v>
      </c>
      <c r="C21" s="8">
        <v>10000</v>
      </c>
      <c r="D21" s="7" t="s">
        <v>2317</v>
      </c>
    </row>
    <row r="22" spans="1:4" x14ac:dyDescent="0.2">
      <c r="A22" s="9" t="s">
        <v>275</v>
      </c>
      <c r="B22" s="14" t="s">
        <v>3006</v>
      </c>
      <c r="C22" s="8">
        <v>15000</v>
      </c>
      <c r="D22" s="7" t="s">
        <v>2317</v>
      </c>
    </row>
    <row r="23" spans="1:4" x14ac:dyDescent="0.2">
      <c r="A23" s="9" t="s">
        <v>276</v>
      </c>
      <c r="B23" s="14" t="s">
        <v>3007</v>
      </c>
      <c r="C23" s="8">
        <v>20000</v>
      </c>
      <c r="D23" s="7" t="s">
        <v>2317</v>
      </c>
    </row>
    <row r="24" spans="1:4" ht="39" customHeight="1" x14ac:dyDescent="0.2">
      <c r="A24" s="9" t="s">
        <v>66</v>
      </c>
      <c r="B24" s="14" t="s">
        <v>3008</v>
      </c>
      <c r="C24" s="8">
        <v>0.3</v>
      </c>
      <c r="D24" s="7" t="s">
        <v>1812</v>
      </c>
    </row>
    <row r="25" spans="1:4" x14ac:dyDescent="0.2">
      <c r="A25" s="9" t="s">
        <v>277</v>
      </c>
      <c r="B25" s="14" t="s">
        <v>2606</v>
      </c>
      <c r="C25" s="8" t="s">
        <v>281</v>
      </c>
      <c r="D25" s="7" t="s">
        <v>2318</v>
      </c>
    </row>
    <row r="26" spans="1:4" ht="25.5" x14ac:dyDescent="0.2">
      <c r="A26" s="9" t="s">
        <v>278</v>
      </c>
      <c r="B26" s="14" t="s">
        <v>2607</v>
      </c>
      <c r="C26" s="8" t="s">
        <v>280</v>
      </c>
      <c r="D26" s="7" t="s">
        <v>2318</v>
      </c>
    </row>
    <row r="27" spans="1:4" x14ac:dyDescent="0.2">
      <c r="A27" s="9" t="s">
        <v>279</v>
      </c>
      <c r="B27" s="14" t="s">
        <v>786</v>
      </c>
      <c r="C27" s="8" t="s">
        <v>1483</v>
      </c>
      <c r="D27" s="7" t="s">
        <v>2318</v>
      </c>
    </row>
    <row r="28" spans="1:4" ht="39" customHeight="1" x14ac:dyDescent="0.2">
      <c r="A28" s="9" t="s">
        <v>2018</v>
      </c>
      <c r="B28" s="14" t="s">
        <v>3009</v>
      </c>
      <c r="C28" s="15">
        <v>17501</v>
      </c>
      <c r="D28" s="7" t="s">
        <v>2021</v>
      </c>
    </row>
    <row r="29" spans="1:4" ht="25.5" x14ac:dyDescent="0.2">
      <c r="A29" s="9" t="s">
        <v>2019</v>
      </c>
      <c r="B29" s="14" t="s">
        <v>2024</v>
      </c>
      <c r="C29" s="15">
        <v>17500</v>
      </c>
      <c r="D29" s="7" t="s">
        <v>2022</v>
      </c>
    </row>
    <row r="30" spans="1:4" x14ac:dyDescent="0.2">
      <c r="A30" s="9" t="s">
        <v>2020</v>
      </c>
      <c r="B30" s="14" t="s">
        <v>3010</v>
      </c>
      <c r="C30" s="15">
        <v>35000</v>
      </c>
      <c r="D30" s="7" t="s">
        <v>2023</v>
      </c>
    </row>
    <row r="31" spans="1:4" x14ac:dyDescent="0.2">
      <c r="A31" s="9"/>
      <c r="B31" s="14"/>
    </row>
    <row r="32" spans="1:4" x14ac:dyDescent="0.2">
      <c r="A32" s="9"/>
      <c r="B32" s="14"/>
    </row>
    <row r="33" spans="1:2" x14ac:dyDescent="0.2">
      <c r="A33" s="9"/>
      <c r="B33" s="14"/>
    </row>
    <row r="34" spans="1:2" x14ac:dyDescent="0.2">
      <c r="A34" s="9"/>
      <c r="B34" s="14"/>
    </row>
    <row r="35" spans="1:2" x14ac:dyDescent="0.2">
      <c r="A35" s="9"/>
      <c r="B35" s="14"/>
    </row>
    <row r="36" spans="1:2" x14ac:dyDescent="0.2">
      <c r="A36" s="9"/>
      <c r="B36" s="14"/>
    </row>
    <row r="37" spans="1:2" x14ac:dyDescent="0.2">
      <c r="A37" s="9"/>
      <c r="B37" s="9"/>
    </row>
    <row r="38" spans="1:2" x14ac:dyDescent="0.2">
      <c r="A38" s="9"/>
      <c r="B38" s="9"/>
    </row>
    <row r="39" spans="1:2" x14ac:dyDescent="0.2">
      <c r="A39" s="9"/>
      <c r="B39" s="9"/>
    </row>
    <row r="40" spans="1:2" x14ac:dyDescent="0.2">
      <c r="A40" s="9"/>
      <c r="B40" s="9"/>
    </row>
    <row r="41" spans="1:2" x14ac:dyDescent="0.2">
      <c r="A41" s="9"/>
      <c r="B41" s="9"/>
    </row>
    <row r="42" spans="1:2" x14ac:dyDescent="0.2">
      <c r="A42" s="9"/>
      <c r="B42" s="9"/>
    </row>
    <row r="43" spans="1:2" x14ac:dyDescent="0.2">
      <c r="A43" s="9"/>
      <c r="B43" s="9"/>
    </row>
    <row r="44" spans="1:2" x14ac:dyDescent="0.2">
      <c r="A44" s="9"/>
      <c r="B44" s="9"/>
    </row>
    <row r="45" spans="1:2" x14ac:dyDescent="0.2">
      <c r="A45" s="9"/>
      <c r="B45" s="9"/>
    </row>
    <row r="46" spans="1:2" x14ac:dyDescent="0.2">
      <c r="A46" s="9"/>
      <c r="B46" s="9"/>
    </row>
    <row r="47" spans="1:2" x14ac:dyDescent="0.2">
      <c r="A47" s="9"/>
      <c r="B47" s="9"/>
    </row>
    <row r="48" spans="1:2" x14ac:dyDescent="0.2">
      <c r="A48" s="9"/>
      <c r="B48" s="9"/>
    </row>
    <row r="49" spans="1:2" x14ac:dyDescent="0.2">
      <c r="A49" s="9"/>
      <c r="B49" s="9"/>
    </row>
    <row r="50" spans="1:2" x14ac:dyDescent="0.2">
      <c r="A50" s="9"/>
      <c r="B50" s="9"/>
    </row>
    <row r="51" spans="1:2" x14ac:dyDescent="0.2">
      <c r="A51" s="9"/>
      <c r="B51" s="9"/>
    </row>
    <row r="52" spans="1:2" x14ac:dyDescent="0.2">
      <c r="A52" s="9"/>
      <c r="B52" s="9"/>
    </row>
    <row r="53" spans="1:2" x14ac:dyDescent="0.2">
      <c r="A53" s="9"/>
      <c r="B53" s="9"/>
    </row>
    <row r="54" spans="1:2" x14ac:dyDescent="0.2">
      <c r="A54" s="9"/>
      <c r="B54" s="9"/>
    </row>
    <row r="55" spans="1:2" x14ac:dyDescent="0.2">
      <c r="A55" s="9"/>
      <c r="B55" s="9"/>
    </row>
    <row r="56" spans="1:2" x14ac:dyDescent="0.2">
      <c r="A56" s="9"/>
      <c r="B56" s="9"/>
    </row>
    <row r="57" spans="1:2" x14ac:dyDescent="0.2">
      <c r="A57" s="9"/>
      <c r="B57" s="9"/>
    </row>
    <row r="58" spans="1:2" x14ac:dyDescent="0.2">
      <c r="A58" s="9"/>
      <c r="B58" s="9"/>
    </row>
    <row r="59" spans="1:2" x14ac:dyDescent="0.2">
      <c r="A59" s="9"/>
      <c r="B59" s="9"/>
    </row>
    <row r="60" spans="1:2" x14ac:dyDescent="0.2">
      <c r="A60" s="9"/>
      <c r="B60" s="9"/>
    </row>
    <row r="61" spans="1:2" x14ac:dyDescent="0.2">
      <c r="A61" s="9"/>
      <c r="B61" s="9"/>
    </row>
    <row r="62" spans="1:2" x14ac:dyDescent="0.2">
      <c r="A62" s="9"/>
      <c r="B62" s="9"/>
    </row>
    <row r="63" spans="1:2" x14ac:dyDescent="0.2">
      <c r="A63" s="9"/>
      <c r="B63" s="9"/>
    </row>
    <row r="64" spans="1:2" x14ac:dyDescent="0.2">
      <c r="A64" s="9"/>
      <c r="B64" s="9"/>
    </row>
    <row r="65" spans="1:2" x14ac:dyDescent="0.2">
      <c r="A65" s="9"/>
      <c r="B65" s="9"/>
    </row>
    <row r="66" spans="1:2" x14ac:dyDescent="0.2">
      <c r="A66" s="9"/>
      <c r="B66" s="9"/>
    </row>
    <row r="67" spans="1:2" x14ac:dyDescent="0.2">
      <c r="A67" s="9"/>
      <c r="B67" s="9"/>
    </row>
    <row r="68" spans="1:2" x14ac:dyDescent="0.2">
      <c r="A68" s="9"/>
      <c r="B68" s="9"/>
    </row>
    <row r="69" spans="1:2" x14ac:dyDescent="0.2">
      <c r="A69" s="9"/>
      <c r="B69" s="9"/>
    </row>
    <row r="70" spans="1:2" x14ac:dyDescent="0.2">
      <c r="A70" s="9"/>
      <c r="B70" s="9"/>
    </row>
    <row r="71" spans="1:2" x14ac:dyDescent="0.2">
      <c r="A71" s="9"/>
      <c r="B71" s="9"/>
    </row>
    <row r="72" spans="1:2" x14ac:dyDescent="0.2">
      <c r="A72" s="9"/>
      <c r="B72" s="9"/>
    </row>
    <row r="73" spans="1:2" x14ac:dyDescent="0.2">
      <c r="A73" s="9"/>
      <c r="B73" s="9"/>
    </row>
    <row r="74" spans="1:2" x14ac:dyDescent="0.2">
      <c r="A74" s="9"/>
      <c r="B74" s="9"/>
    </row>
    <row r="75" spans="1:2" x14ac:dyDescent="0.2">
      <c r="A75" s="9"/>
      <c r="B75" s="9"/>
    </row>
    <row r="76" spans="1:2" x14ac:dyDescent="0.2">
      <c r="A76" s="9"/>
      <c r="B76" s="9"/>
    </row>
    <row r="77" spans="1:2" x14ac:dyDescent="0.2">
      <c r="A77" s="9"/>
      <c r="B77" s="9"/>
    </row>
    <row r="78" spans="1:2" x14ac:dyDescent="0.2">
      <c r="A78" s="9"/>
      <c r="B78" s="9"/>
    </row>
    <row r="79" spans="1:2" x14ac:dyDescent="0.2">
      <c r="A79" s="9"/>
      <c r="B79" s="9"/>
    </row>
    <row r="80" spans="1:2" x14ac:dyDescent="0.2">
      <c r="A80" s="9"/>
      <c r="B80" s="9"/>
    </row>
    <row r="81" spans="1:2" x14ac:dyDescent="0.2">
      <c r="A81" s="9"/>
      <c r="B81" s="9"/>
    </row>
    <row r="82" spans="1:2" x14ac:dyDescent="0.2">
      <c r="A82" s="9"/>
      <c r="B82" s="9"/>
    </row>
    <row r="83" spans="1:2" x14ac:dyDescent="0.2">
      <c r="A83" s="9"/>
      <c r="B83" s="9"/>
    </row>
    <row r="84" spans="1:2" x14ac:dyDescent="0.2">
      <c r="A84" s="9"/>
      <c r="B84" s="9"/>
    </row>
    <row r="85" spans="1:2" x14ac:dyDescent="0.2">
      <c r="A85" s="9"/>
      <c r="B85" s="9"/>
    </row>
    <row r="86" spans="1:2" x14ac:dyDescent="0.2">
      <c r="A86" s="9"/>
      <c r="B86" s="9"/>
    </row>
    <row r="87" spans="1:2" x14ac:dyDescent="0.2">
      <c r="A87" s="9"/>
      <c r="B87" s="9"/>
    </row>
    <row r="88" spans="1:2" x14ac:dyDescent="0.2">
      <c r="A88" s="9"/>
      <c r="B88" s="9"/>
    </row>
    <row r="89" spans="1:2" x14ac:dyDescent="0.2">
      <c r="A89" s="9"/>
      <c r="B89" s="9"/>
    </row>
    <row r="90" spans="1:2" x14ac:dyDescent="0.2">
      <c r="A90" s="9"/>
      <c r="B90" s="9"/>
    </row>
    <row r="91" spans="1:2" x14ac:dyDescent="0.2">
      <c r="A91" s="9"/>
      <c r="B91" s="9"/>
    </row>
    <row r="92" spans="1:2" x14ac:dyDescent="0.2">
      <c r="A92" s="9"/>
      <c r="B92" s="9"/>
    </row>
    <row r="93" spans="1:2" x14ac:dyDescent="0.2">
      <c r="A93" s="9"/>
      <c r="B93" s="9"/>
    </row>
    <row r="94" spans="1:2" x14ac:dyDescent="0.2">
      <c r="A94" s="9"/>
      <c r="B94" s="9"/>
    </row>
    <row r="95" spans="1:2" x14ac:dyDescent="0.2">
      <c r="A95" s="9"/>
      <c r="B95" s="9"/>
    </row>
    <row r="96" spans="1:2" x14ac:dyDescent="0.2">
      <c r="A96" s="9"/>
      <c r="B96" s="9"/>
    </row>
    <row r="97" spans="1:2" x14ac:dyDescent="0.2">
      <c r="A97" s="9"/>
      <c r="B97" s="9"/>
    </row>
    <row r="98" spans="1:2" x14ac:dyDescent="0.2">
      <c r="A98" s="9"/>
      <c r="B98" s="9"/>
    </row>
    <row r="99" spans="1:2" x14ac:dyDescent="0.2">
      <c r="A99" s="9"/>
      <c r="B99" s="9"/>
    </row>
    <row r="100" spans="1:2" x14ac:dyDescent="0.2">
      <c r="A100" s="9"/>
      <c r="B100" s="9"/>
    </row>
    <row r="101" spans="1:2" x14ac:dyDescent="0.2">
      <c r="A101" s="9"/>
      <c r="B101" s="9"/>
    </row>
    <row r="102" spans="1:2" x14ac:dyDescent="0.2">
      <c r="A102" s="9"/>
      <c r="B102" s="9"/>
    </row>
    <row r="103" spans="1:2" x14ac:dyDescent="0.2">
      <c r="A103" s="9"/>
      <c r="B103" s="9"/>
    </row>
    <row r="104" spans="1:2" x14ac:dyDescent="0.2">
      <c r="A104" s="9"/>
      <c r="B104" s="9"/>
    </row>
    <row r="105" spans="1:2" x14ac:dyDescent="0.2">
      <c r="A105" s="9"/>
      <c r="B105" s="9"/>
    </row>
    <row r="106" spans="1:2" x14ac:dyDescent="0.2">
      <c r="A106" s="9"/>
      <c r="B106" s="9"/>
    </row>
    <row r="107" spans="1:2" x14ac:dyDescent="0.2">
      <c r="A107" s="9"/>
      <c r="B107" s="9"/>
    </row>
    <row r="108" spans="1:2" x14ac:dyDescent="0.2">
      <c r="A108" s="9"/>
      <c r="B108" s="9"/>
    </row>
    <row r="109" spans="1:2" x14ac:dyDescent="0.2">
      <c r="A109" s="9"/>
      <c r="B109" s="9"/>
    </row>
    <row r="110" spans="1:2" x14ac:dyDescent="0.2">
      <c r="A110" s="9"/>
      <c r="B110" s="9"/>
    </row>
    <row r="111" spans="1:2" x14ac:dyDescent="0.2">
      <c r="A111" s="9"/>
      <c r="B111" s="9"/>
    </row>
    <row r="112" spans="1:2" x14ac:dyDescent="0.2">
      <c r="A112" s="9"/>
      <c r="B112" s="9"/>
    </row>
    <row r="113" spans="1:2" x14ac:dyDescent="0.2">
      <c r="A113" s="9"/>
      <c r="B113" s="9"/>
    </row>
    <row r="114" spans="1:2" x14ac:dyDescent="0.2">
      <c r="A114" s="9"/>
      <c r="B114" s="9"/>
    </row>
    <row r="115" spans="1:2" x14ac:dyDescent="0.2">
      <c r="A115" s="9"/>
      <c r="B115" s="9"/>
    </row>
    <row r="116" spans="1:2" x14ac:dyDescent="0.2">
      <c r="A116" s="9"/>
      <c r="B116" s="9"/>
    </row>
    <row r="117" spans="1:2" x14ac:dyDescent="0.2">
      <c r="A117" s="9"/>
      <c r="B117" s="9"/>
    </row>
    <row r="118" spans="1:2" x14ac:dyDescent="0.2">
      <c r="A118" s="9"/>
      <c r="B118" s="9"/>
    </row>
    <row r="119" spans="1:2" x14ac:dyDescent="0.2">
      <c r="A119" s="9"/>
      <c r="B119" s="9"/>
    </row>
    <row r="120" spans="1:2" x14ac:dyDescent="0.2">
      <c r="A120" s="9"/>
      <c r="B120" s="9"/>
    </row>
    <row r="121" spans="1:2" x14ac:dyDescent="0.2">
      <c r="A121" s="9"/>
      <c r="B121" s="9"/>
    </row>
    <row r="122" spans="1:2" x14ac:dyDescent="0.2">
      <c r="A122" s="9"/>
      <c r="B122" s="9"/>
    </row>
    <row r="123" spans="1:2" x14ac:dyDescent="0.2">
      <c r="A123" s="9"/>
      <c r="B123" s="9"/>
    </row>
    <row r="124" spans="1:2" x14ac:dyDescent="0.2">
      <c r="A124" s="9"/>
      <c r="B124" s="9"/>
    </row>
    <row r="125" spans="1:2" x14ac:dyDescent="0.2">
      <c r="A125" s="9"/>
      <c r="B125" s="9"/>
    </row>
    <row r="126" spans="1:2" x14ac:dyDescent="0.2">
      <c r="A126" s="9"/>
      <c r="B126" s="9"/>
    </row>
    <row r="127" spans="1:2" x14ac:dyDescent="0.2">
      <c r="A127" s="9"/>
      <c r="B127" s="9"/>
    </row>
    <row r="128" spans="1:2" x14ac:dyDescent="0.2">
      <c r="A128" s="9"/>
      <c r="B128" s="9"/>
    </row>
    <row r="129" spans="1:2" x14ac:dyDescent="0.2">
      <c r="A129" s="9"/>
      <c r="B129" s="9"/>
    </row>
    <row r="130" spans="1:2" x14ac:dyDescent="0.2">
      <c r="A130" s="9"/>
      <c r="B130" s="9"/>
    </row>
    <row r="131" spans="1:2" x14ac:dyDescent="0.2">
      <c r="A131" s="9"/>
      <c r="B131" s="9"/>
    </row>
    <row r="132" spans="1:2" x14ac:dyDescent="0.2">
      <c r="A132" s="9"/>
      <c r="B132" s="9"/>
    </row>
    <row r="133" spans="1:2" x14ac:dyDescent="0.2">
      <c r="A133" s="9"/>
      <c r="B133" s="9"/>
    </row>
    <row r="134" spans="1:2" x14ac:dyDescent="0.2">
      <c r="A134" s="9"/>
      <c r="B134" s="9"/>
    </row>
    <row r="135" spans="1:2" x14ac:dyDescent="0.2">
      <c r="A135" s="9"/>
      <c r="B135" s="9"/>
    </row>
    <row r="136" spans="1:2" x14ac:dyDescent="0.2">
      <c r="A136" s="9"/>
      <c r="B136" s="9"/>
    </row>
    <row r="137" spans="1:2" x14ac:dyDescent="0.2">
      <c r="A137" s="9"/>
      <c r="B137" s="9"/>
    </row>
    <row r="138" spans="1:2" x14ac:dyDescent="0.2">
      <c r="A138" s="9"/>
      <c r="B138" s="9"/>
    </row>
    <row r="139" spans="1:2" x14ac:dyDescent="0.2">
      <c r="A139" s="9"/>
      <c r="B139" s="9"/>
    </row>
    <row r="140" spans="1:2" x14ac:dyDescent="0.2">
      <c r="A140" s="9"/>
      <c r="B140" s="9"/>
    </row>
    <row r="141" spans="1:2" x14ac:dyDescent="0.2">
      <c r="A141" s="9"/>
      <c r="B141" s="9"/>
    </row>
    <row r="142" spans="1:2" x14ac:dyDescent="0.2">
      <c r="A142" s="9"/>
      <c r="B142" s="9"/>
    </row>
    <row r="143" spans="1:2" x14ac:dyDescent="0.2">
      <c r="A143" s="9"/>
      <c r="B143" s="9"/>
    </row>
    <row r="144" spans="1:2" x14ac:dyDescent="0.2">
      <c r="A144" s="9"/>
      <c r="B144" s="9"/>
    </row>
    <row r="145" spans="1:2" x14ac:dyDescent="0.2">
      <c r="A145" s="9"/>
      <c r="B145" s="9"/>
    </row>
    <row r="146" spans="1:2" x14ac:dyDescent="0.2">
      <c r="A146" s="9"/>
      <c r="B146" s="9"/>
    </row>
    <row r="147" spans="1:2" x14ac:dyDescent="0.2">
      <c r="A147" s="9"/>
      <c r="B147" s="9"/>
    </row>
    <row r="148" spans="1:2" x14ac:dyDescent="0.2">
      <c r="A148" s="9"/>
      <c r="B148" s="9"/>
    </row>
    <row r="149" spans="1:2" x14ac:dyDescent="0.2">
      <c r="A149" s="9"/>
      <c r="B149" s="9"/>
    </row>
    <row r="150" spans="1:2" x14ac:dyDescent="0.2">
      <c r="A150" s="9"/>
      <c r="B150" s="9"/>
    </row>
    <row r="151" spans="1:2" x14ac:dyDescent="0.2">
      <c r="A151" s="9"/>
      <c r="B151" s="9"/>
    </row>
    <row r="152" spans="1:2" x14ac:dyDescent="0.2">
      <c r="A152" s="9"/>
      <c r="B152" s="9"/>
    </row>
    <row r="153" spans="1:2" x14ac:dyDescent="0.2">
      <c r="A153" s="9"/>
      <c r="B153" s="9"/>
    </row>
    <row r="154" spans="1:2" x14ac:dyDescent="0.2">
      <c r="A154" s="9"/>
      <c r="B154" s="9"/>
    </row>
    <row r="155" spans="1:2" x14ac:dyDescent="0.2">
      <c r="A155" s="9"/>
      <c r="B155" s="9"/>
    </row>
    <row r="156" spans="1:2" x14ac:dyDescent="0.2">
      <c r="A156" s="9"/>
      <c r="B156" s="9"/>
    </row>
    <row r="157" spans="1:2" x14ac:dyDescent="0.2">
      <c r="A157" s="9"/>
      <c r="B157" s="9"/>
    </row>
    <row r="158" spans="1:2" x14ac:dyDescent="0.2">
      <c r="A158" s="9"/>
      <c r="B158" s="9"/>
    </row>
    <row r="159" spans="1:2" x14ac:dyDescent="0.2">
      <c r="A159" s="9"/>
      <c r="B159" s="9"/>
    </row>
    <row r="160" spans="1:2" x14ac:dyDescent="0.2">
      <c r="A160" s="9"/>
      <c r="B160" s="9"/>
    </row>
    <row r="161" spans="1:2" x14ac:dyDescent="0.2">
      <c r="A161" s="9"/>
      <c r="B161" s="9"/>
    </row>
    <row r="162" spans="1:2" x14ac:dyDescent="0.2">
      <c r="A162" s="9"/>
      <c r="B162" s="9"/>
    </row>
    <row r="163" spans="1:2" x14ac:dyDescent="0.2">
      <c r="A163" s="9"/>
      <c r="B163" s="9"/>
    </row>
    <row r="164" spans="1:2" x14ac:dyDescent="0.2">
      <c r="A164" s="9"/>
      <c r="B164" s="9"/>
    </row>
    <row r="165" spans="1:2" x14ac:dyDescent="0.2">
      <c r="A165" s="9"/>
      <c r="B165" s="9"/>
    </row>
    <row r="166" spans="1:2" x14ac:dyDescent="0.2">
      <c r="A166" s="9"/>
      <c r="B166" s="9"/>
    </row>
    <row r="167" spans="1:2" x14ac:dyDescent="0.2">
      <c r="A167" s="9"/>
      <c r="B167" s="9"/>
    </row>
    <row r="168" spans="1:2" x14ac:dyDescent="0.2">
      <c r="A168" s="9"/>
      <c r="B168" s="9"/>
    </row>
    <row r="169" spans="1:2" x14ac:dyDescent="0.2">
      <c r="A169" s="9"/>
      <c r="B169" s="9"/>
    </row>
    <row r="170" spans="1:2" x14ac:dyDescent="0.2">
      <c r="A170" s="9"/>
      <c r="B170" s="9"/>
    </row>
    <row r="171" spans="1:2" x14ac:dyDescent="0.2">
      <c r="A171" s="9"/>
      <c r="B171" s="9"/>
    </row>
    <row r="172" spans="1:2" x14ac:dyDescent="0.2">
      <c r="A172" s="9"/>
      <c r="B172" s="9"/>
    </row>
    <row r="173" spans="1:2" x14ac:dyDescent="0.2">
      <c r="A173" s="9"/>
      <c r="B173" s="9"/>
    </row>
    <row r="174" spans="1:2" x14ac:dyDescent="0.2">
      <c r="A174" s="9"/>
      <c r="B174" s="9"/>
    </row>
    <row r="175" spans="1:2" x14ac:dyDescent="0.2">
      <c r="A175" s="9"/>
      <c r="B175" s="9"/>
    </row>
    <row r="176" spans="1:2" x14ac:dyDescent="0.2">
      <c r="A176" s="9"/>
      <c r="B176" s="9"/>
    </row>
    <row r="177" spans="1:2" x14ac:dyDescent="0.2">
      <c r="A177" s="9"/>
      <c r="B177" s="9"/>
    </row>
    <row r="178" spans="1:2" x14ac:dyDescent="0.2">
      <c r="A178" s="9"/>
      <c r="B178" s="9"/>
    </row>
    <row r="179" spans="1:2" x14ac:dyDescent="0.2">
      <c r="A179" s="9"/>
      <c r="B179" s="9"/>
    </row>
    <row r="180" spans="1:2" x14ac:dyDescent="0.2">
      <c r="A180" s="9"/>
      <c r="B180" s="9"/>
    </row>
    <row r="181" spans="1:2" x14ac:dyDescent="0.2">
      <c r="A181" s="9"/>
      <c r="B181" s="9"/>
    </row>
    <row r="182" spans="1:2" x14ac:dyDescent="0.2">
      <c r="A182" s="9"/>
      <c r="B182" s="9"/>
    </row>
    <row r="183" spans="1:2" x14ac:dyDescent="0.2">
      <c r="A183" s="9"/>
      <c r="B183" s="9"/>
    </row>
    <row r="184" spans="1:2" x14ac:dyDescent="0.2">
      <c r="A184" s="9"/>
      <c r="B184" s="9"/>
    </row>
    <row r="185" spans="1:2" x14ac:dyDescent="0.2">
      <c r="A185" s="9"/>
      <c r="B185" s="9"/>
    </row>
    <row r="186" spans="1:2" x14ac:dyDescent="0.2">
      <c r="A186" s="9"/>
      <c r="B186" s="9"/>
    </row>
    <row r="187" spans="1:2" x14ac:dyDescent="0.2">
      <c r="A187" s="9"/>
      <c r="B187" s="9"/>
    </row>
    <row r="188" spans="1:2" x14ac:dyDescent="0.2">
      <c r="A188" s="9"/>
      <c r="B188" s="9"/>
    </row>
    <row r="189" spans="1:2" x14ac:dyDescent="0.2">
      <c r="A189" s="9"/>
      <c r="B189" s="9"/>
    </row>
    <row r="190" spans="1:2" x14ac:dyDescent="0.2">
      <c r="A190" s="9"/>
      <c r="B190" s="9"/>
    </row>
    <row r="191" spans="1:2" x14ac:dyDescent="0.2">
      <c r="A191" s="9"/>
      <c r="B191" s="9"/>
    </row>
    <row r="192" spans="1:2" x14ac:dyDescent="0.2">
      <c r="A192" s="9"/>
      <c r="B192" s="9"/>
    </row>
    <row r="193" spans="1:2" x14ac:dyDescent="0.2">
      <c r="A193" s="9"/>
      <c r="B193" s="9"/>
    </row>
    <row r="194" spans="1:2" x14ac:dyDescent="0.2">
      <c r="A194" s="9"/>
      <c r="B194" s="9"/>
    </row>
    <row r="195" spans="1:2" x14ac:dyDescent="0.2">
      <c r="A195" s="9"/>
      <c r="B195" s="9"/>
    </row>
    <row r="196" spans="1:2" x14ac:dyDescent="0.2">
      <c r="A196" s="9"/>
      <c r="B196" s="9"/>
    </row>
    <row r="197" spans="1:2" x14ac:dyDescent="0.2">
      <c r="A197" s="9"/>
      <c r="B197" s="9"/>
    </row>
    <row r="198" spans="1:2" x14ac:dyDescent="0.2">
      <c r="A198" s="9"/>
      <c r="B198" s="9"/>
    </row>
    <row r="199" spans="1:2" x14ac:dyDescent="0.2">
      <c r="A199" s="9"/>
      <c r="B199" s="9"/>
    </row>
    <row r="200" spans="1:2" x14ac:dyDescent="0.2">
      <c r="A200" s="9"/>
      <c r="B200" s="9"/>
    </row>
    <row r="201" spans="1:2" x14ac:dyDescent="0.2">
      <c r="A201" s="9"/>
      <c r="B201" s="9"/>
    </row>
    <row r="202" spans="1:2" x14ac:dyDescent="0.2">
      <c r="A202" s="9"/>
      <c r="B202" s="9"/>
    </row>
    <row r="203" spans="1:2" x14ac:dyDescent="0.2">
      <c r="A203" s="9"/>
      <c r="B203" s="9"/>
    </row>
    <row r="204" spans="1:2" x14ac:dyDescent="0.2">
      <c r="A204" s="9"/>
      <c r="B204" s="9"/>
    </row>
    <row r="205" spans="1:2" x14ac:dyDescent="0.2">
      <c r="A205" s="9"/>
      <c r="B205" s="9"/>
    </row>
    <row r="206" spans="1:2" x14ac:dyDescent="0.2">
      <c r="A206" s="9"/>
      <c r="B206" s="9"/>
    </row>
    <row r="207" spans="1:2" x14ac:dyDescent="0.2">
      <c r="A207" s="9"/>
      <c r="B207" s="9"/>
    </row>
    <row r="208" spans="1:2" x14ac:dyDescent="0.2">
      <c r="A208" s="9"/>
      <c r="B208" s="9"/>
    </row>
    <row r="209" spans="1:2" x14ac:dyDescent="0.2">
      <c r="A209" s="9"/>
      <c r="B209" s="9"/>
    </row>
    <row r="210" spans="1:2" x14ac:dyDescent="0.2">
      <c r="A210" s="9"/>
      <c r="B210" s="9"/>
    </row>
    <row r="211" spans="1:2" x14ac:dyDescent="0.2">
      <c r="A211" s="9"/>
      <c r="B211" s="9"/>
    </row>
    <row r="212" spans="1:2" x14ac:dyDescent="0.2">
      <c r="A212" s="9"/>
      <c r="B212" s="9"/>
    </row>
    <row r="213" spans="1:2" x14ac:dyDescent="0.2">
      <c r="A213" s="9"/>
      <c r="B213" s="9"/>
    </row>
    <row r="214" spans="1:2" x14ac:dyDescent="0.2">
      <c r="A214" s="9"/>
      <c r="B214" s="9"/>
    </row>
    <row r="215" spans="1:2" x14ac:dyDescent="0.2">
      <c r="A215" s="9"/>
      <c r="B215" s="9"/>
    </row>
    <row r="216" spans="1:2" x14ac:dyDescent="0.2">
      <c r="A216" s="9"/>
      <c r="B216" s="9"/>
    </row>
    <row r="217" spans="1:2" x14ac:dyDescent="0.2">
      <c r="A217" s="9"/>
      <c r="B217" s="9"/>
    </row>
    <row r="218" spans="1:2" x14ac:dyDescent="0.2">
      <c r="A218" s="9"/>
      <c r="B218" s="9"/>
    </row>
    <row r="219" spans="1:2" x14ac:dyDescent="0.2">
      <c r="A219" s="9"/>
      <c r="B219" s="9"/>
    </row>
    <row r="220" spans="1:2" x14ac:dyDescent="0.2">
      <c r="A220" s="9"/>
      <c r="B220" s="9"/>
    </row>
    <row r="221" spans="1:2" x14ac:dyDescent="0.2">
      <c r="A221" s="9"/>
      <c r="B221" s="9"/>
    </row>
    <row r="222" spans="1:2" x14ac:dyDescent="0.2">
      <c r="A222" s="9"/>
      <c r="B222" s="9"/>
    </row>
    <row r="223" spans="1:2" x14ac:dyDescent="0.2">
      <c r="A223" s="9"/>
      <c r="B223" s="9"/>
    </row>
    <row r="224" spans="1:2" x14ac:dyDescent="0.2">
      <c r="A224" s="9"/>
      <c r="B224" s="9"/>
    </row>
    <row r="225" spans="1:2" x14ac:dyDescent="0.2">
      <c r="A225" s="9"/>
      <c r="B225" s="9"/>
    </row>
    <row r="226" spans="1:2" x14ac:dyDescent="0.2">
      <c r="A226" s="9"/>
      <c r="B226" s="9"/>
    </row>
    <row r="227" spans="1:2" x14ac:dyDescent="0.2">
      <c r="A227" s="9"/>
      <c r="B227" s="9"/>
    </row>
    <row r="228" spans="1:2" x14ac:dyDescent="0.2">
      <c r="A228" s="9"/>
      <c r="B228" s="9"/>
    </row>
    <row r="229" spans="1:2" x14ac:dyDescent="0.2">
      <c r="A229" s="9"/>
      <c r="B229" s="9"/>
    </row>
    <row r="230" spans="1:2" x14ac:dyDescent="0.2">
      <c r="A230" s="9"/>
      <c r="B230" s="9"/>
    </row>
    <row r="231" spans="1:2" x14ac:dyDescent="0.2">
      <c r="A231" s="9"/>
      <c r="B231" s="9"/>
    </row>
    <row r="232" spans="1:2" x14ac:dyDescent="0.2">
      <c r="A232" s="9"/>
      <c r="B232" s="9"/>
    </row>
    <row r="233" spans="1:2" x14ac:dyDescent="0.2">
      <c r="A233" s="9"/>
      <c r="B233" s="9"/>
    </row>
    <row r="234" spans="1:2" x14ac:dyDescent="0.2">
      <c r="A234" s="9"/>
      <c r="B234" s="9"/>
    </row>
    <row r="235" spans="1:2" x14ac:dyDescent="0.2">
      <c r="A235" s="9"/>
      <c r="B235" s="9"/>
    </row>
    <row r="236" spans="1:2" x14ac:dyDescent="0.2">
      <c r="A236" s="9"/>
      <c r="B236" s="9"/>
    </row>
    <row r="237" spans="1:2" x14ac:dyDescent="0.2">
      <c r="A237" s="9"/>
      <c r="B237" s="9"/>
    </row>
    <row r="238" spans="1:2" x14ac:dyDescent="0.2">
      <c r="A238" s="9"/>
      <c r="B238" s="9"/>
    </row>
    <row r="239" spans="1:2" x14ac:dyDescent="0.2">
      <c r="A239" s="9"/>
      <c r="B239" s="9"/>
    </row>
    <row r="240" spans="1:2" x14ac:dyDescent="0.2">
      <c r="A240" s="9"/>
      <c r="B240" s="9"/>
    </row>
    <row r="241" spans="1:2" x14ac:dyDescent="0.2">
      <c r="A241" s="9"/>
      <c r="B241" s="9"/>
    </row>
    <row r="242" spans="1:2" x14ac:dyDescent="0.2">
      <c r="A242" s="9"/>
      <c r="B242" s="9"/>
    </row>
    <row r="243" spans="1:2" x14ac:dyDescent="0.2">
      <c r="A243" s="9"/>
      <c r="B243" s="9"/>
    </row>
  </sheetData>
  <mergeCells count="1">
    <mergeCell ref="A1:B1"/>
  </mergeCells>
  <phoneticPr fontId="6" type="noConversion"/>
  <hyperlinks>
    <hyperlink ref="D1" location="Introduction!A13" display="Return to Table of Contents" xr:uid="{3FD264F8-DB94-4503-921C-C5C2CA26C043}"/>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257"/>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0" customWidth="1"/>
    <col min="2" max="2" width="44" style="10"/>
    <col min="3" max="3" width="43.140625" style="10" customWidth="1"/>
    <col min="4" max="4" width="49.140625" style="10" customWidth="1"/>
    <col min="5" max="16384" width="44" style="10"/>
  </cols>
  <sheetData>
    <row r="1" spans="1:4" x14ac:dyDescent="0.2">
      <c r="A1" s="87" t="s">
        <v>994</v>
      </c>
      <c r="B1" s="87"/>
      <c r="D1" s="83" t="s">
        <v>4457</v>
      </c>
    </row>
    <row r="3" spans="1:4" x14ac:dyDescent="0.2">
      <c r="A3" s="6" t="s">
        <v>0</v>
      </c>
      <c r="B3" s="6" t="s">
        <v>2</v>
      </c>
      <c r="C3" s="6" t="s">
        <v>1765</v>
      </c>
      <c r="D3" s="6" t="s">
        <v>1766</v>
      </c>
    </row>
    <row r="4" spans="1:4" x14ac:dyDescent="0.2">
      <c r="A4" s="9" t="s">
        <v>8</v>
      </c>
      <c r="B4" s="14" t="s">
        <v>795</v>
      </c>
      <c r="C4" s="8">
        <v>2200</v>
      </c>
      <c r="D4" s="7" t="s">
        <v>2319</v>
      </c>
    </row>
    <row r="5" spans="1:4" x14ac:dyDescent="0.2">
      <c r="A5" s="9" t="s">
        <v>9</v>
      </c>
      <c r="B5" s="14" t="s">
        <v>1214</v>
      </c>
      <c r="C5" s="8">
        <v>4400</v>
      </c>
      <c r="D5" s="7" t="s">
        <v>2319</v>
      </c>
    </row>
    <row r="6" spans="1:4" x14ac:dyDescent="0.2">
      <c r="A6" s="9" t="s">
        <v>238</v>
      </c>
      <c r="B6" s="14" t="s">
        <v>796</v>
      </c>
      <c r="C6" s="8">
        <v>3212</v>
      </c>
      <c r="D6" s="7" t="s">
        <v>2319</v>
      </c>
    </row>
    <row r="7" spans="1:4" ht="25.5" x14ac:dyDescent="0.2">
      <c r="A7" s="9" t="s">
        <v>1136</v>
      </c>
      <c r="B7" s="14" t="s">
        <v>3038</v>
      </c>
      <c r="C7" s="8">
        <v>166800</v>
      </c>
      <c r="D7" s="7" t="s">
        <v>2320</v>
      </c>
    </row>
    <row r="8" spans="1:4" ht="25.5" x14ac:dyDescent="0.2">
      <c r="A8" s="9" t="s">
        <v>1137</v>
      </c>
      <c r="B8" s="14" t="s">
        <v>2960</v>
      </c>
      <c r="C8" s="8">
        <v>0.8</v>
      </c>
      <c r="D8" s="7" t="s">
        <v>2321</v>
      </c>
    </row>
    <row r="9" spans="1:4" ht="25.5" x14ac:dyDescent="0.2">
      <c r="A9" s="9" t="s">
        <v>1138</v>
      </c>
      <c r="B9" s="14" t="s">
        <v>2961</v>
      </c>
      <c r="C9" s="8">
        <v>0.03</v>
      </c>
      <c r="D9" s="7" t="s">
        <v>2322</v>
      </c>
    </row>
    <row r="10" spans="1:4" ht="25.5" x14ac:dyDescent="0.2">
      <c r="A10" s="9" t="s">
        <v>1433</v>
      </c>
      <c r="B10" s="14" t="s">
        <v>3039</v>
      </c>
      <c r="C10" s="8">
        <v>100000</v>
      </c>
      <c r="D10" s="7" t="s">
        <v>2323</v>
      </c>
    </row>
    <row r="11" spans="1:4" ht="25.5" x14ac:dyDescent="0.2">
      <c r="A11" s="9" t="s">
        <v>1434</v>
      </c>
      <c r="B11" s="14" t="s">
        <v>3041</v>
      </c>
      <c r="C11" s="8">
        <v>200000</v>
      </c>
      <c r="D11" s="7" t="s">
        <v>2323</v>
      </c>
    </row>
    <row r="12" spans="1:4" ht="25.5" x14ac:dyDescent="0.2">
      <c r="A12" s="9" t="s">
        <v>1435</v>
      </c>
      <c r="B12" s="14" t="s">
        <v>3040</v>
      </c>
      <c r="C12" s="8">
        <v>150000</v>
      </c>
      <c r="D12" s="7" t="s">
        <v>2323</v>
      </c>
    </row>
    <row r="13" spans="1:4" x14ac:dyDescent="0.2">
      <c r="A13" s="9" t="s">
        <v>282</v>
      </c>
      <c r="B13" s="14" t="s">
        <v>3042</v>
      </c>
      <c r="C13" s="8">
        <v>1144</v>
      </c>
      <c r="D13" s="7" t="s">
        <v>2324</v>
      </c>
    </row>
    <row r="14" spans="1:4" ht="38.25" x14ac:dyDescent="0.2">
      <c r="A14" s="9" t="s">
        <v>1395</v>
      </c>
      <c r="B14" s="14" t="s">
        <v>3074</v>
      </c>
      <c r="C14" s="8">
        <v>7000</v>
      </c>
      <c r="D14" s="7" t="s">
        <v>2324</v>
      </c>
    </row>
    <row r="15" spans="1:4" ht="38.25" x14ac:dyDescent="0.2">
      <c r="A15" s="9" t="s">
        <v>1396</v>
      </c>
      <c r="B15" s="14" t="s">
        <v>3075</v>
      </c>
      <c r="C15" s="8">
        <v>8144</v>
      </c>
      <c r="D15" s="7" t="s">
        <v>2324</v>
      </c>
    </row>
    <row r="16" spans="1:4" ht="38.25" x14ac:dyDescent="0.2">
      <c r="A16" s="9" t="s">
        <v>1397</v>
      </c>
      <c r="B16" s="14" t="s">
        <v>3076</v>
      </c>
      <c r="C16" s="8">
        <v>9288</v>
      </c>
      <c r="D16" s="7" t="s">
        <v>2324</v>
      </c>
    </row>
    <row r="17" spans="1:4" ht="38.25" x14ac:dyDescent="0.2">
      <c r="A17" s="9" t="s">
        <v>1398</v>
      </c>
      <c r="B17" s="14" t="s">
        <v>3077</v>
      </c>
      <c r="C17" s="8">
        <v>14000</v>
      </c>
      <c r="D17" s="7" t="s">
        <v>2324</v>
      </c>
    </row>
    <row r="18" spans="1:4" ht="25.5" x14ac:dyDescent="0.2">
      <c r="A18" s="9" t="s">
        <v>877</v>
      </c>
      <c r="B18" s="14" t="s">
        <v>3043</v>
      </c>
      <c r="C18" s="8">
        <v>40000</v>
      </c>
      <c r="D18" s="7" t="s">
        <v>2325</v>
      </c>
    </row>
    <row r="19" spans="1:4" ht="38.25" x14ac:dyDescent="0.2">
      <c r="A19" s="9" t="s">
        <v>878</v>
      </c>
      <c r="B19" s="14" t="s">
        <v>3044</v>
      </c>
      <c r="C19" s="8">
        <v>60000</v>
      </c>
      <c r="D19" s="7" t="s">
        <v>2326</v>
      </c>
    </row>
    <row r="20" spans="1:4" ht="38.25" x14ac:dyDescent="0.2">
      <c r="A20" s="9" t="s">
        <v>286</v>
      </c>
      <c r="B20" s="14" t="s">
        <v>3045</v>
      </c>
      <c r="C20" s="8">
        <v>10000</v>
      </c>
      <c r="D20" s="7" t="s">
        <v>2327</v>
      </c>
    </row>
    <row r="21" spans="1:4" ht="38.25" x14ac:dyDescent="0.2">
      <c r="A21" s="9" t="s">
        <v>287</v>
      </c>
      <c r="B21" s="14" t="s">
        <v>3046</v>
      </c>
      <c r="C21" s="8">
        <v>20000</v>
      </c>
      <c r="D21" s="7" t="s">
        <v>2327</v>
      </c>
    </row>
    <row r="22" spans="1:4" ht="25.5" x14ac:dyDescent="0.2">
      <c r="A22" s="9" t="s">
        <v>879</v>
      </c>
      <c r="B22" s="14" t="s">
        <v>3047</v>
      </c>
      <c r="C22" s="8">
        <v>220</v>
      </c>
      <c r="D22" s="7" t="s">
        <v>2328</v>
      </c>
    </row>
    <row r="23" spans="1:4" ht="40.5" customHeight="1" x14ac:dyDescent="0.2">
      <c r="A23" s="9" t="s">
        <v>880</v>
      </c>
      <c r="B23" s="14" t="s">
        <v>3048</v>
      </c>
      <c r="C23" s="8">
        <v>200</v>
      </c>
      <c r="D23" s="7" t="s">
        <v>2328</v>
      </c>
    </row>
    <row r="24" spans="1:4" ht="25.5" x14ac:dyDescent="0.2">
      <c r="A24" s="9" t="s">
        <v>881</v>
      </c>
      <c r="B24" s="14" t="s">
        <v>3049</v>
      </c>
      <c r="C24" s="8">
        <v>170</v>
      </c>
      <c r="D24" s="7" t="s">
        <v>2328</v>
      </c>
    </row>
    <row r="25" spans="1:4" ht="25.5" x14ac:dyDescent="0.2">
      <c r="A25" s="9" t="s">
        <v>882</v>
      </c>
      <c r="B25" s="14" t="s">
        <v>3050</v>
      </c>
      <c r="C25" s="8">
        <v>140</v>
      </c>
      <c r="D25" s="7" t="s">
        <v>2328</v>
      </c>
    </row>
    <row r="26" spans="1:4" ht="40.5" customHeight="1" x14ac:dyDescent="0.2">
      <c r="A26" s="9" t="s">
        <v>883</v>
      </c>
      <c r="B26" s="14" t="s">
        <v>3051</v>
      </c>
      <c r="C26" s="8">
        <v>110</v>
      </c>
      <c r="D26" s="7" t="s">
        <v>2328</v>
      </c>
    </row>
    <row r="27" spans="1:4" ht="25.5" x14ac:dyDescent="0.2">
      <c r="A27" s="9" t="s">
        <v>884</v>
      </c>
      <c r="B27" s="14" t="s">
        <v>3052</v>
      </c>
      <c r="C27" s="8">
        <v>15000</v>
      </c>
      <c r="D27" s="7" t="s">
        <v>2328</v>
      </c>
    </row>
    <row r="28" spans="1:4" ht="25.5" x14ac:dyDescent="0.2">
      <c r="A28" s="9" t="s">
        <v>885</v>
      </c>
      <c r="B28" s="14" t="s">
        <v>3053</v>
      </c>
      <c r="C28" s="8">
        <v>20000</v>
      </c>
      <c r="D28" s="7" t="s">
        <v>2328</v>
      </c>
    </row>
    <row r="29" spans="1:4" ht="25.5" x14ac:dyDescent="0.2">
      <c r="A29" s="9" t="s">
        <v>886</v>
      </c>
      <c r="B29" s="14" t="s">
        <v>3054</v>
      </c>
      <c r="C29" s="8">
        <v>25000</v>
      </c>
      <c r="D29" s="7" t="s">
        <v>2328</v>
      </c>
    </row>
    <row r="30" spans="1:4" ht="25.5" x14ac:dyDescent="0.2">
      <c r="A30" s="9" t="s">
        <v>887</v>
      </c>
      <c r="B30" s="14" t="s">
        <v>3055</v>
      </c>
      <c r="C30" s="8">
        <v>30000</v>
      </c>
      <c r="D30" s="7" t="s">
        <v>2328</v>
      </c>
    </row>
    <row r="31" spans="1:4" ht="38.25" x14ac:dyDescent="0.2">
      <c r="A31" s="9" t="s">
        <v>896</v>
      </c>
      <c r="B31" s="14" t="s">
        <v>3056</v>
      </c>
      <c r="C31" s="8">
        <v>220</v>
      </c>
      <c r="D31" s="7" t="s">
        <v>2328</v>
      </c>
    </row>
    <row r="32" spans="1:4" ht="38.25" x14ac:dyDescent="0.2">
      <c r="A32" s="9" t="s">
        <v>897</v>
      </c>
      <c r="B32" s="14" t="s">
        <v>3057</v>
      </c>
      <c r="C32" s="8">
        <v>200</v>
      </c>
      <c r="D32" s="7" t="s">
        <v>2328</v>
      </c>
    </row>
    <row r="33" spans="1:4" ht="38.25" x14ac:dyDescent="0.2">
      <c r="A33" s="9" t="s">
        <v>898</v>
      </c>
      <c r="B33" s="14" t="s">
        <v>3058</v>
      </c>
      <c r="C33" s="8">
        <v>170</v>
      </c>
      <c r="D33" s="7" t="s">
        <v>2328</v>
      </c>
    </row>
    <row r="34" spans="1:4" ht="38.25" x14ac:dyDescent="0.2">
      <c r="A34" s="9" t="s">
        <v>899</v>
      </c>
      <c r="B34" s="14" t="s">
        <v>3059</v>
      </c>
      <c r="C34" s="8">
        <v>140</v>
      </c>
      <c r="D34" s="7" t="s">
        <v>2328</v>
      </c>
    </row>
    <row r="35" spans="1:4" ht="38.25" x14ac:dyDescent="0.2">
      <c r="A35" s="9" t="s">
        <v>900</v>
      </c>
      <c r="B35" s="14" t="s">
        <v>3060</v>
      </c>
      <c r="C35" s="8">
        <v>110</v>
      </c>
      <c r="D35" s="7" t="s">
        <v>2328</v>
      </c>
    </row>
    <row r="36" spans="1:4" ht="38.25" x14ac:dyDescent="0.2">
      <c r="A36" s="9" t="s">
        <v>901</v>
      </c>
      <c r="B36" s="14" t="s">
        <v>3061</v>
      </c>
      <c r="C36" s="8">
        <v>90</v>
      </c>
      <c r="D36" s="7" t="s">
        <v>2328</v>
      </c>
    </row>
    <row r="37" spans="1:4" ht="38.25" x14ac:dyDescent="0.2">
      <c r="A37" s="9" t="s">
        <v>902</v>
      </c>
      <c r="B37" s="14" t="s">
        <v>3062</v>
      </c>
      <c r="C37" s="8">
        <v>70</v>
      </c>
      <c r="D37" s="7" t="s">
        <v>2328</v>
      </c>
    </row>
    <row r="38" spans="1:4" ht="25.5" x14ac:dyDescent="0.2">
      <c r="A38" s="9" t="s">
        <v>890</v>
      </c>
      <c r="B38" s="14" t="s">
        <v>3063</v>
      </c>
      <c r="C38" s="8">
        <v>15000</v>
      </c>
      <c r="D38" s="7" t="s">
        <v>2328</v>
      </c>
    </row>
    <row r="39" spans="1:4" ht="25.5" x14ac:dyDescent="0.2">
      <c r="A39" s="9" t="s">
        <v>891</v>
      </c>
      <c r="B39" s="14" t="s">
        <v>3064</v>
      </c>
      <c r="C39" s="8">
        <v>20000</v>
      </c>
      <c r="D39" s="7" t="s">
        <v>2328</v>
      </c>
    </row>
    <row r="40" spans="1:4" ht="25.5" x14ac:dyDescent="0.2">
      <c r="A40" s="9" t="s">
        <v>892</v>
      </c>
      <c r="B40" s="14" t="s">
        <v>3065</v>
      </c>
      <c r="C40" s="8">
        <v>25000</v>
      </c>
      <c r="D40" s="7" t="s">
        <v>2328</v>
      </c>
    </row>
    <row r="41" spans="1:4" ht="25.5" x14ac:dyDescent="0.2">
      <c r="A41" s="9" t="s">
        <v>893</v>
      </c>
      <c r="B41" s="14" t="s">
        <v>3066</v>
      </c>
      <c r="C41" s="8">
        <v>30000</v>
      </c>
      <c r="D41" s="7" t="s">
        <v>2328</v>
      </c>
    </row>
    <row r="42" spans="1:4" ht="25.5" x14ac:dyDescent="0.2">
      <c r="A42" s="9" t="s">
        <v>894</v>
      </c>
      <c r="B42" s="14" t="s">
        <v>3067</v>
      </c>
      <c r="C42" s="8">
        <v>40000</v>
      </c>
      <c r="D42" s="7" t="s">
        <v>2328</v>
      </c>
    </row>
    <row r="43" spans="1:4" ht="25.5" x14ac:dyDescent="0.2">
      <c r="A43" s="9" t="s">
        <v>895</v>
      </c>
      <c r="B43" s="14" t="s">
        <v>3068</v>
      </c>
      <c r="C43" s="8">
        <v>50000</v>
      </c>
      <c r="D43" s="7" t="s">
        <v>2328</v>
      </c>
    </row>
    <row r="44" spans="1:4" ht="25.5" x14ac:dyDescent="0.2">
      <c r="A44" s="9" t="s">
        <v>288</v>
      </c>
      <c r="B44" s="14" t="s">
        <v>3069</v>
      </c>
      <c r="C44" s="8">
        <v>30000</v>
      </c>
      <c r="D44" s="7" t="s">
        <v>2326</v>
      </c>
    </row>
    <row r="45" spans="1:4" ht="25.5" x14ac:dyDescent="0.2">
      <c r="A45" s="9" t="s">
        <v>289</v>
      </c>
      <c r="B45" s="14" t="s">
        <v>3070</v>
      </c>
      <c r="C45" s="8">
        <v>50</v>
      </c>
      <c r="D45" s="7" t="s">
        <v>2329</v>
      </c>
    </row>
    <row r="46" spans="1:4" ht="25.5" x14ac:dyDescent="0.2">
      <c r="A46" s="9" t="s">
        <v>118</v>
      </c>
      <c r="B46" s="14" t="s">
        <v>2914</v>
      </c>
      <c r="C46" s="8">
        <v>0.4</v>
      </c>
      <c r="D46" s="7" t="s">
        <v>1813</v>
      </c>
    </row>
    <row r="47" spans="1:4" ht="25.5" x14ac:dyDescent="0.2">
      <c r="A47" s="9" t="s">
        <v>290</v>
      </c>
      <c r="B47" s="14" t="s">
        <v>2606</v>
      </c>
      <c r="C47" s="8" t="s">
        <v>296</v>
      </c>
      <c r="D47" s="7" t="s">
        <v>2330</v>
      </c>
    </row>
    <row r="48" spans="1:4" ht="25.5" x14ac:dyDescent="0.2">
      <c r="A48" s="9" t="s">
        <v>291</v>
      </c>
      <c r="B48" s="14" t="s">
        <v>2173</v>
      </c>
      <c r="C48" s="8" t="s">
        <v>297</v>
      </c>
      <c r="D48" s="7" t="s">
        <v>2331</v>
      </c>
    </row>
    <row r="49" spans="1:4" ht="25.5" x14ac:dyDescent="0.2">
      <c r="A49" s="9" t="s">
        <v>292</v>
      </c>
      <c r="B49" s="14" t="s">
        <v>2627</v>
      </c>
      <c r="C49" s="8" t="s">
        <v>298</v>
      </c>
      <c r="D49" s="7" t="s">
        <v>2332</v>
      </c>
    </row>
    <row r="50" spans="1:4" ht="25.5" x14ac:dyDescent="0.2">
      <c r="A50" s="9" t="s">
        <v>293</v>
      </c>
      <c r="B50" s="14" t="s">
        <v>786</v>
      </c>
      <c r="C50" s="8" t="s">
        <v>299</v>
      </c>
      <c r="D50" s="7" t="s">
        <v>2333</v>
      </c>
    </row>
    <row r="51" spans="1:4" ht="25.5" x14ac:dyDescent="0.2">
      <c r="A51" s="9" t="s">
        <v>294</v>
      </c>
      <c r="B51" s="14" t="s">
        <v>3071</v>
      </c>
      <c r="C51" s="8" t="s">
        <v>888</v>
      </c>
      <c r="D51" s="14" t="s">
        <v>2334</v>
      </c>
    </row>
    <row r="52" spans="1:4" ht="25.5" x14ac:dyDescent="0.2">
      <c r="A52" s="9" t="s">
        <v>295</v>
      </c>
      <c r="B52" s="14" t="s">
        <v>3072</v>
      </c>
      <c r="C52" s="8" t="s">
        <v>889</v>
      </c>
      <c r="D52" s="14" t="s">
        <v>2334</v>
      </c>
    </row>
    <row r="53" spans="1:4" ht="25.5" x14ac:dyDescent="0.2">
      <c r="A53" s="9" t="s">
        <v>1346</v>
      </c>
      <c r="B53" s="14" t="s">
        <v>3073</v>
      </c>
      <c r="C53" s="8">
        <v>7.4999999999999997E-2</v>
      </c>
      <c r="D53" s="7" t="s">
        <v>2335</v>
      </c>
    </row>
    <row r="54" spans="1:4" x14ac:dyDescent="0.2">
      <c r="A54" s="9"/>
      <c r="B54" s="9"/>
    </row>
    <row r="55" spans="1:4" x14ac:dyDescent="0.2">
      <c r="A55" s="9"/>
      <c r="B55" s="9"/>
    </row>
    <row r="56" spans="1:4" x14ac:dyDescent="0.2">
      <c r="A56" s="9"/>
      <c r="B56" s="9"/>
    </row>
    <row r="57" spans="1:4" x14ac:dyDescent="0.2">
      <c r="A57" s="9"/>
      <c r="B57" s="9"/>
    </row>
    <row r="58" spans="1:4" x14ac:dyDescent="0.2">
      <c r="A58" s="9"/>
      <c r="B58" s="9"/>
    </row>
    <row r="59" spans="1:4" x14ac:dyDescent="0.2">
      <c r="A59" s="9"/>
      <c r="B59" s="9"/>
    </row>
    <row r="60" spans="1:4" x14ac:dyDescent="0.2">
      <c r="A60" s="9"/>
      <c r="B60" s="9"/>
    </row>
    <row r="61" spans="1:4" x14ac:dyDescent="0.2">
      <c r="A61" s="9"/>
      <c r="B61" s="9"/>
    </row>
    <row r="62" spans="1:4" x14ac:dyDescent="0.2">
      <c r="A62" s="9"/>
      <c r="B62" s="9"/>
    </row>
    <row r="63" spans="1:4" x14ac:dyDescent="0.2">
      <c r="A63" s="9"/>
      <c r="B63" s="9"/>
    </row>
    <row r="64" spans="1:4" x14ac:dyDescent="0.2">
      <c r="A64" s="9"/>
      <c r="B64" s="9"/>
    </row>
    <row r="65" spans="1:2" x14ac:dyDescent="0.2">
      <c r="A65" s="9"/>
      <c r="B65" s="9"/>
    </row>
    <row r="66" spans="1:2" x14ac:dyDescent="0.2">
      <c r="A66" s="9"/>
      <c r="B66" s="9"/>
    </row>
    <row r="67" spans="1:2" x14ac:dyDescent="0.2">
      <c r="A67" s="9"/>
      <c r="B67" s="9"/>
    </row>
    <row r="68" spans="1:2" x14ac:dyDescent="0.2">
      <c r="A68" s="9"/>
      <c r="B68" s="9"/>
    </row>
    <row r="69" spans="1:2" x14ac:dyDescent="0.2">
      <c r="A69" s="9"/>
      <c r="B69" s="9"/>
    </row>
    <row r="70" spans="1:2" x14ac:dyDescent="0.2">
      <c r="A70" s="9"/>
      <c r="B70" s="9"/>
    </row>
    <row r="71" spans="1:2" x14ac:dyDescent="0.2">
      <c r="A71" s="9"/>
      <c r="B71" s="9"/>
    </row>
    <row r="72" spans="1:2" x14ac:dyDescent="0.2">
      <c r="A72" s="9"/>
      <c r="B72" s="9"/>
    </row>
    <row r="73" spans="1:2" x14ac:dyDescent="0.2">
      <c r="A73" s="9"/>
      <c r="B73" s="9"/>
    </row>
    <row r="74" spans="1:2" x14ac:dyDescent="0.2">
      <c r="A74" s="9"/>
      <c r="B74" s="9"/>
    </row>
    <row r="75" spans="1:2" x14ac:dyDescent="0.2">
      <c r="A75" s="9"/>
      <c r="B75" s="9"/>
    </row>
    <row r="76" spans="1:2" x14ac:dyDescent="0.2">
      <c r="A76" s="9"/>
      <c r="B76" s="9"/>
    </row>
    <row r="77" spans="1:2" x14ac:dyDescent="0.2">
      <c r="A77" s="9"/>
      <c r="B77" s="9"/>
    </row>
    <row r="78" spans="1:2" x14ac:dyDescent="0.2">
      <c r="A78" s="9"/>
      <c r="B78" s="9"/>
    </row>
    <row r="79" spans="1:2" x14ac:dyDescent="0.2">
      <c r="A79" s="9"/>
      <c r="B79" s="9"/>
    </row>
    <row r="80" spans="1:2" x14ac:dyDescent="0.2">
      <c r="A80" s="9"/>
      <c r="B80" s="9"/>
    </row>
    <row r="81" spans="1:2" x14ac:dyDescent="0.2">
      <c r="A81" s="9"/>
      <c r="B81" s="9"/>
    </row>
    <row r="82" spans="1:2" x14ac:dyDescent="0.2">
      <c r="A82" s="9"/>
      <c r="B82" s="9"/>
    </row>
    <row r="83" spans="1:2" x14ac:dyDescent="0.2">
      <c r="A83" s="9"/>
      <c r="B83" s="9"/>
    </row>
    <row r="84" spans="1:2" x14ac:dyDescent="0.2">
      <c r="A84" s="9"/>
      <c r="B84" s="9"/>
    </row>
    <row r="85" spans="1:2" x14ac:dyDescent="0.2">
      <c r="A85" s="9"/>
      <c r="B85" s="9"/>
    </row>
    <row r="86" spans="1:2" x14ac:dyDescent="0.2">
      <c r="A86" s="9"/>
      <c r="B86" s="9"/>
    </row>
    <row r="87" spans="1:2" x14ac:dyDescent="0.2">
      <c r="A87" s="9"/>
      <c r="B87" s="9"/>
    </row>
    <row r="88" spans="1:2" x14ac:dyDescent="0.2">
      <c r="A88" s="9"/>
      <c r="B88" s="9"/>
    </row>
    <row r="89" spans="1:2" x14ac:dyDescent="0.2">
      <c r="A89" s="9"/>
      <c r="B89" s="9"/>
    </row>
    <row r="90" spans="1:2" x14ac:dyDescent="0.2">
      <c r="A90" s="9"/>
      <c r="B90" s="9"/>
    </row>
    <row r="91" spans="1:2" x14ac:dyDescent="0.2">
      <c r="A91" s="9"/>
      <c r="B91" s="9"/>
    </row>
    <row r="92" spans="1:2" x14ac:dyDescent="0.2">
      <c r="A92" s="9"/>
      <c r="B92" s="9"/>
    </row>
    <row r="93" spans="1:2" x14ac:dyDescent="0.2">
      <c r="A93" s="9"/>
      <c r="B93" s="9"/>
    </row>
    <row r="94" spans="1:2" x14ac:dyDescent="0.2">
      <c r="A94" s="9"/>
      <c r="B94" s="9"/>
    </row>
    <row r="95" spans="1:2" x14ac:dyDescent="0.2">
      <c r="A95" s="9"/>
      <c r="B95" s="9"/>
    </row>
    <row r="96" spans="1:2" x14ac:dyDescent="0.2">
      <c r="A96" s="9"/>
      <c r="B96" s="9"/>
    </row>
    <row r="97" spans="1:2" x14ac:dyDescent="0.2">
      <c r="A97" s="9"/>
      <c r="B97" s="9"/>
    </row>
    <row r="98" spans="1:2" x14ac:dyDescent="0.2">
      <c r="A98" s="9"/>
      <c r="B98" s="9"/>
    </row>
    <row r="99" spans="1:2" x14ac:dyDescent="0.2">
      <c r="A99" s="9"/>
      <c r="B99" s="9"/>
    </row>
    <row r="100" spans="1:2" x14ac:dyDescent="0.2">
      <c r="A100" s="9"/>
      <c r="B100" s="9"/>
    </row>
    <row r="101" spans="1:2" x14ac:dyDescent="0.2">
      <c r="A101" s="9"/>
      <c r="B101" s="9"/>
    </row>
    <row r="102" spans="1:2" x14ac:dyDescent="0.2">
      <c r="A102" s="9"/>
      <c r="B102" s="9"/>
    </row>
    <row r="103" spans="1:2" x14ac:dyDescent="0.2">
      <c r="A103" s="9"/>
      <c r="B103" s="9"/>
    </row>
    <row r="104" spans="1:2" x14ac:dyDescent="0.2">
      <c r="A104" s="9"/>
      <c r="B104" s="9"/>
    </row>
    <row r="105" spans="1:2" x14ac:dyDescent="0.2">
      <c r="A105" s="9"/>
      <c r="B105" s="9"/>
    </row>
    <row r="106" spans="1:2" x14ac:dyDescent="0.2">
      <c r="A106" s="9"/>
      <c r="B106" s="9"/>
    </row>
    <row r="107" spans="1:2" x14ac:dyDescent="0.2">
      <c r="A107" s="9"/>
      <c r="B107" s="9"/>
    </row>
    <row r="108" spans="1:2" x14ac:dyDescent="0.2">
      <c r="A108" s="9"/>
      <c r="B108" s="9"/>
    </row>
    <row r="109" spans="1:2" x14ac:dyDescent="0.2">
      <c r="A109" s="9"/>
      <c r="B109" s="9"/>
    </row>
    <row r="110" spans="1:2" x14ac:dyDescent="0.2">
      <c r="A110" s="9"/>
      <c r="B110" s="9"/>
    </row>
    <row r="111" spans="1:2" x14ac:dyDescent="0.2">
      <c r="A111" s="9"/>
      <c r="B111" s="9"/>
    </row>
    <row r="112" spans="1:2" x14ac:dyDescent="0.2">
      <c r="A112" s="9"/>
      <c r="B112" s="9"/>
    </row>
    <row r="113" spans="1:2" x14ac:dyDescent="0.2">
      <c r="A113" s="9"/>
      <c r="B113" s="9"/>
    </row>
    <row r="114" spans="1:2" x14ac:dyDescent="0.2">
      <c r="A114" s="9"/>
      <c r="B114" s="9"/>
    </row>
    <row r="115" spans="1:2" x14ac:dyDescent="0.2">
      <c r="A115" s="9"/>
      <c r="B115" s="9"/>
    </row>
    <row r="116" spans="1:2" x14ac:dyDescent="0.2">
      <c r="A116" s="9"/>
      <c r="B116" s="9"/>
    </row>
    <row r="117" spans="1:2" x14ac:dyDescent="0.2">
      <c r="A117" s="9"/>
      <c r="B117" s="9"/>
    </row>
    <row r="118" spans="1:2" x14ac:dyDescent="0.2">
      <c r="A118" s="9"/>
      <c r="B118" s="9"/>
    </row>
    <row r="119" spans="1:2" x14ac:dyDescent="0.2">
      <c r="A119" s="9"/>
      <c r="B119" s="9"/>
    </row>
    <row r="120" spans="1:2" x14ac:dyDescent="0.2">
      <c r="A120" s="9"/>
      <c r="B120" s="9"/>
    </row>
    <row r="121" spans="1:2" x14ac:dyDescent="0.2">
      <c r="A121" s="9"/>
      <c r="B121" s="9"/>
    </row>
    <row r="122" spans="1:2" x14ac:dyDescent="0.2">
      <c r="A122" s="9"/>
      <c r="B122" s="9"/>
    </row>
    <row r="123" spans="1:2" x14ac:dyDescent="0.2">
      <c r="A123" s="9"/>
      <c r="B123" s="9"/>
    </row>
    <row r="124" spans="1:2" x14ac:dyDescent="0.2">
      <c r="A124" s="9"/>
      <c r="B124" s="9"/>
    </row>
    <row r="125" spans="1:2" x14ac:dyDescent="0.2">
      <c r="A125" s="9"/>
      <c r="B125" s="9"/>
    </row>
    <row r="126" spans="1:2" x14ac:dyDescent="0.2">
      <c r="A126" s="9"/>
      <c r="B126" s="9"/>
    </row>
    <row r="127" spans="1:2" x14ac:dyDescent="0.2">
      <c r="A127" s="9"/>
      <c r="B127" s="9"/>
    </row>
    <row r="128" spans="1:2" x14ac:dyDescent="0.2">
      <c r="A128" s="9"/>
      <c r="B128" s="9"/>
    </row>
    <row r="129" spans="1:2" x14ac:dyDescent="0.2">
      <c r="A129" s="9"/>
      <c r="B129" s="9"/>
    </row>
    <row r="130" spans="1:2" x14ac:dyDescent="0.2">
      <c r="A130" s="9"/>
      <c r="B130" s="9"/>
    </row>
    <row r="131" spans="1:2" x14ac:dyDescent="0.2">
      <c r="A131" s="9"/>
      <c r="B131" s="9"/>
    </row>
    <row r="132" spans="1:2" x14ac:dyDescent="0.2">
      <c r="A132" s="9"/>
      <c r="B132" s="9"/>
    </row>
    <row r="133" spans="1:2" x14ac:dyDescent="0.2">
      <c r="A133" s="9"/>
      <c r="B133" s="9"/>
    </row>
    <row r="134" spans="1:2" x14ac:dyDescent="0.2">
      <c r="A134" s="9"/>
      <c r="B134" s="9"/>
    </row>
    <row r="135" spans="1:2" x14ac:dyDescent="0.2">
      <c r="A135" s="9"/>
      <c r="B135" s="9"/>
    </row>
    <row r="136" spans="1:2" x14ac:dyDescent="0.2">
      <c r="A136" s="9"/>
      <c r="B136" s="9"/>
    </row>
    <row r="137" spans="1:2" x14ac:dyDescent="0.2">
      <c r="A137" s="9"/>
      <c r="B137" s="9"/>
    </row>
    <row r="138" spans="1:2" x14ac:dyDescent="0.2">
      <c r="A138" s="9"/>
      <c r="B138" s="9"/>
    </row>
    <row r="139" spans="1:2" x14ac:dyDescent="0.2">
      <c r="A139" s="9"/>
      <c r="B139" s="9"/>
    </row>
    <row r="140" spans="1:2" x14ac:dyDescent="0.2">
      <c r="A140" s="9"/>
      <c r="B140" s="9"/>
    </row>
    <row r="141" spans="1:2" x14ac:dyDescent="0.2">
      <c r="A141" s="9"/>
      <c r="B141" s="9"/>
    </row>
    <row r="142" spans="1:2" x14ac:dyDescent="0.2">
      <c r="A142" s="9"/>
      <c r="B142" s="9"/>
    </row>
    <row r="143" spans="1:2" x14ac:dyDescent="0.2">
      <c r="A143" s="9"/>
      <c r="B143" s="9"/>
    </row>
    <row r="144" spans="1:2" x14ac:dyDescent="0.2">
      <c r="A144" s="9"/>
      <c r="B144" s="9"/>
    </row>
    <row r="145" spans="1:2" x14ac:dyDescent="0.2">
      <c r="A145" s="9"/>
      <c r="B145" s="9"/>
    </row>
    <row r="146" spans="1:2" x14ac:dyDescent="0.2">
      <c r="A146" s="9"/>
      <c r="B146" s="9"/>
    </row>
    <row r="147" spans="1:2" x14ac:dyDescent="0.2">
      <c r="A147" s="9"/>
      <c r="B147" s="9"/>
    </row>
    <row r="148" spans="1:2" x14ac:dyDescent="0.2">
      <c r="A148" s="9"/>
      <c r="B148" s="9"/>
    </row>
    <row r="149" spans="1:2" x14ac:dyDescent="0.2">
      <c r="A149" s="9"/>
      <c r="B149" s="9"/>
    </row>
    <row r="150" spans="1:2" x14ac:dyDescent="0.2">
      <c r="A150" s="9"/>
      <c r="B150" s="9"/>
    </row>
    <row r="151" spans="1:2" x14ac:dyDescent="0.2">
      <c r="A151" s="9"/>
      <c r="B151" s="9"/>
    </row>
    <row r="152" spans="1:2" x14ac:dyDescent="0.2">
      <c r="A152" s="9"/>
      <c r="B152" s="9"/>
    </row>
    <row r="153" spans="1:2" x14ac:dyDescent="0.2">
      <c r="A153" s="9"/>
      <c r="B153" s="9"/>
    </row>
    <row r="154" spans="1:2" x14ac:dyDescent="0.2">
      <c r="A154" s="9"/>
      <c r="B154" s="9"/>
    </row>
    <row r="155" spans="1:2" x14ac:dyDescent="0.2">
      <c r="A155" s="9"/>
      <c r="B155" s="9"/>
    </row>
    <row r="156" spans="1:2" x14ac:dyDescent="0.2">
      <c r="A156" s="9"/>
      <c r="B156" s="9"/>
    </row>
    <row r="157" spans="1:2" x14ac:dyDescent="0.2">
      <c r="A157" s="9"/>
      <c r="B157" s="9"/>
    </row>
    <row r="158" spans="1:2" x14ac:dyDescent="0.2">
      <c r="A158" s="9"/>
      <c r="B158" s="9"/>
    </row>
    <row r="159" spans="1:2" x14ac:dyDescent="0.2">
      <c r="A159" s="9"/>
      <c r="B159" s="9"/>
    </row>
    <row r="160" spans="1:2" x14ac:dyDescent="0.2">
      <c r="A160" s="9"/>
      <c r="B160" s="9"/>
    </row>
    <row r="161" spans="1:2" x14ac:dyDescent="0.2">
      <c r="A161" s="9"/>
      <c r="B161" s="9"/>
    </row>
    <row r="162" spans="1:2" x14ac:dyDescent="0.2">
      <c r="A162" s="9"/>
      <c r="B162" s="9"/>
    </row>
    <row r="163" spans="1:2" x14ac:dyDescent="0.2">
      <c r="A163" s="9"/>
      <c r="B163" s="9"/>
    </row>
    <row r="164" spans="1:2" x14ac:dyDescent="0.2">
      <c r="A164" s="9"/>
      <c r="B164" s="9"/>
    </row>
    <row r="165" spans="1:2" x14ac:dyDescent="0.2">
      <c r="A165" s="9"/>
      <c r="B165" s="9"/>
    </row>
    <row r="166" spans="1:2" x14ac:dyDescent="0.2">
      <c r="A166" s="9"/>
      <c r="B166" s="9"/>
    </row>
    <row r="167" spans="1:2" x14ac:dyDescent="0.2">
      <c r="A167" s="9"/>
      <c r="B167" s="9"/>
    </row>
    <row r="168" spans="1:2" x14ac:dyDescent="0.2">
      <c r="A168" s="9"/>
      <c r="B168" s="9"/>
    </row>
    <row r="169" spans="1:2" x14ac:dyDescent="0.2">
      <c r="A169" s="9"/>
      <c r="B169" s="9"/>
    </row>
    <row r="170" spans="1:2" x14ac:dyDescent="0.2">
      <c r="A170" s="9"/>
      <c r="B170" s="9"/>
    </row>
    <row r="171" spans="1:2" x14ac:dyDescent="0.2">
      <c r="A171" s="9"/>
      <c r="B171" s="9"/>
    </row>
    <row r="172" spans="1:2" x14ac:dyDescent="0.2">
      <c r="A172" s="9"/>
      <c r="B172" s="9"/>
    </row>
    <row r="173" spans="1:2" x14ac:dyDescent="0.2">
      <c r="A173" s="9"/>
      <c r="B173" s="9"/>
    </row>
    <row r="174" spans="1:2" x14ac:dyDescent="0.2">
      <c r="A174" s="9"/>
      <c r="B174" s="9"/>
    </row>
    <row r="175" spans="1:2" x14ac:dyDescent="0.2">
      <c r="A175" s="9"/>
      <c r="B175" s="9"/>
    </row>
    <row r="176" spans="1:2" x14ac:dyDescent="0.2">
      <c r="A176" s="9"/>
      <c r="B176" s="9"/>
    </row>
    <row r="177" spans="1:2" x14ac:dyDescent="0.2">
      <c r="A177" s="9"/>
      <c r="B177" s="9"/>
    </row>
    <row r="178" spans="1:2" x14ac:dyDescent="0.2">
      <c r="A178" s="9"/>
      <c r="B178" s="9"/>
    </row>
    <row r="179" spans="1:2" x14ac:dyDescent="0.2">
      <c r="A179" s="9"/>
      <c r="B179" s="9"/>
    </row>
    <row r="180" spans="1:2" x14ac:dyDescent="0.2">
      <c r="A180" s="9"/>
      <c r="B180" s="9"/>
    </row>
    <row r="181" spans="1:2" x14ac:dyDescent="0.2">
      <c r="A181" s="9"/>
      <c r="B181" s="9"/>
    </row>
    <row r="182" spans="1:2" x14ac:dyDescent="0.2">
      <c r="A182" s="9"/>
      <c r="B182" s="9"/>
    </row>
    <row r="183" spans="1:2" x14ac:dyDescent="0.2">
      <c r="A183" s="9"/>
      <c r="B183" s="9"/>
    </row>
    <row r="184" spans="1:2" x14ac:dyDescent="0.2">
      <c r="A184" s="9"/>
      <c r="B184" s="9"/>
    </row>
    <row r="185" spans="1:2" x14ac:dyDescent="0.2">
      <c r="A185" s="9"/>
      <c r="B185" s="9"/>
    </row>
    <row r="186" spans="1:2" x14ac:dyDescent="0.2">
      <c r="A186" s="9"/>
      <c r="B186" s="9"/>
    </row>
    <row r="187" spans="1:2" x14ac:dyDescent="0.2">
      <c r="A187" s="9"/>
      <c r="B187" s="9"/>
    </row>
    <row r="188" spans="1:2" x14ac:dyDescent="0.2">
      <c r="A188" s="9"/>
      <c r="B188" s="9"/>
    </row>
    <row r="189" spans="1:2" x14ac:dyDescent="0.2">
      <c r="A189" s="9"/>
      <c r="B189" s="9"/>
    </row>
    <row r="190" spans="1:2" x14ac:dyDescent="0.2">
      <c r="A190" s="9"/>
      <c r="B190" s="9"/>
    </row>
    <row r="191" spans="1:2" x14ac:dyDescent="0.2">
      <c r="A191" s="9"/>
      <c r="B191" s="9"/>
    </row>
    <row r="192" spans="1:2" x14ac:dyDescent="0.2">
      <c r="A192" s="9"/>
      <c r="B192" s="9"/>
    </row>
    <row r="193" spans="1:2" x14ac:dyDescent="0.2">
      <c r="A193" s="9"/>
      <c r="B193" s="9"/>
    </row>
    <row r="194" spans="1:2" x14ac:dyDescent="0.2">
      <c r="A194" s="9"/>
      <c r="B194" s="9"/>
    </row>
    <row r="195" spans="1:2" x14ac:dyDescent="0.2">
      <c r="A195" s="9"/>
      <c r="B195" s="9"/>
    </row>
    <row r="196" spans="1:2" x14ac:dyDescent="0.2">
      <c r="A196" s="9"/>
      <c r="B196" s="9"/>
    </row>
    <row r="197" spans="1:2" x14ac:dyDescent="0.2">
      <c r="A197" s="9"/>
      <c r="B197" s="9"/>
    </row>
    <row r="198" spans="1:2" x14ac:dyDescent="0.2">
      <c r="A198" s="9"/>
      <c r="B198" s="9"/>
    </row>
    <row r="199" spans="1:2" x14ac:dyDescent="0.2">
      <c r="A199" s="9"/>
      <c r="B199" s="9"/>
    </row>
    <row r="200" spans="1:2" x14ac:dyDescent="0.2">
      <c r="A200" s="9"/>
      <c r="B200" s="9"/>
    </row>
    <row r="201" spans="1:2" x14ac:dyDescent="0.2">
      <c r="A201" s="9"/>
      <c r="B201" s="9"/>
    </row>
    <row r="202" spans="1:2" x14ac:dyDescent="0.2">
      <c r="A202" s="9"/>
      <c r="B202" s="9"/>
    </row>
    <row r="203" spans="1:2" x14ac:dyDescent="0.2">
      <c r="A203" s="9"/>
      <c r="B203" s="9"/>
    </row>
    <row r="204" spans="1:2" x14ac:dyDescent="0.2">
      <c r="A204" s="9"/>
      <c r="B204" s="9"/>
    </row>
    <row r="205" spans="1:2" x14ac:dyDescent="0.2">
      <c r="A205" s="9"/>
      <c r="B205" s="9"/>
    </row>
    <row r="206" spans="1:2" x14ac:dyDescent="0.2">
      <c r="A206" s="9"/>
      <c r="B206" s="9"/>
    </row>
    <row r="207" spans="1:2" x14ac:dyDescent="0.2">
      <c r="A207" s="9"/>
      <c r="B207" s="9"/>
    </row>
    <row r="208" spans="1:2" x14ac:dyDescent="0.2">
      <c r="A208" s="9"/>
      <c r="B208" s="9"/>
    </row>
    <row r="209" spans="1:2" x14ac:dyDescent="0.2">
      <c r="A209" s="9"/>
      <c r="B209" s="9"/>
    </row>
    <row r="210" spans="1:2" x14ac:dyDescent="0.2">
      <c r="A210" s="9"/>
      <c r="B210" s="9"/>
    </row>
    <row r="211" spans="1:2" x14ac:dyDescent="0.2">
      <c r="A211" s="9"/>
      <c r="B211" s="9"/>
    </row>
    <row r="212" spans="1:2" x14ac:dyDescent="0.2">
      <c r="A212" s="9"/>
      <c r="B212" s="9"/>
    </row>
    <row r="213" spans="1:2" x14ac:dyDescent="0.2">
      <c r="A213" s="9"/>
      <c r="B213" s="9"/>
    </row>
    <row r="214" spans="1:2" x14ac:dyDescent="0.2">
      <c r="A214" s="9"/>
      <c r="B214" s="9"/>
    </row>
    <row r="215" spans="1:2" x14ac:dyDescent="0.2">
      <c r="A215" s="9"/>
      <c r="B215" s="9"/>
    </row>
    <row r="216" spans="1:2" x14ac:dyDescent="0.2">
      <c r="A216" s="9"/>
      <c r="B216" s="9"/>
    </row>
    <row r="217" spans="1:2" x14ac:dyDescent="0.2">
      <c r="A217" s="9"/>
      <c r="B217" s="9"/>
    </row>
    <row r="218" spans="1:2" x14ac:dyDescent="0.2">
      <c r="A218" s="9"/>
      <c r="B218" s="9"/>
    </row>
    <row r="219" spans="1:2" x14ac:dyDescent="0.2">
      <c r="A219" s="9"/>
      <c r="B219" s="9"/>
    </row>
    <row r="220" spans="1:2" x14ac:dyDescent="0.2">
      <c r="A220" s="9"/>
      <c r="B220" s="9"/>
    </row>
    <row r="221" spans="1:2" x14ac:dyDescent="0.2">
      <c r="A221" s="9"/>
      <c r="B221" s="9"/>
    </row>
    <row r="222" spans="1:2" x14ac:dyDescent="0.2">
      <c r="A222" s="9"/>
      <c r="B222" s="9"/>
    </row>
    <row r="223" spans="1:2" x14ac:dyDescent="0.2">
      <c r="A223" s="9"/>
      <c r="B223" s="9"/>
    </row>
    <row r="224" spans="1:2" x14ac:dyDescent="0.2">
      <c r="A224" s="9"/>
      <c r="B224" s="9"/>
    </row>
    <row r="225" spans="1:2" x14ac:dyDescent="0.2">
      <c r="A225" s="9"/>
      <c r="B225" s="9"/>
    </row>
    <row r="226" spans="1:2" x14ac:dyDescent="0.2">
      <c r="A226" s="9"/>
      <c r="B226" s="9"/>
    </row>
    <row r="227" spans="1:2" x14ac:dyDescent="0.2">
      <c r="A227" s="9"/>
      <c r="B227" s="9"/>
    </row>
    <row r="228" spans="1:2" x14ac:dyDescent="0.2">
      <c r="A228" s="9"/>
      <c r="B228" s="9"/>
    </row>
    <row r="229" spans="1:2" x14ac:dyDescent="0.2">
      <c r="A229" s="9"/>
      <c r="B229" s="9"/>
    </row>
    <row r="230" spans="1:2" x14ac:dyDescent="0.2">
      <c r="A230" s="9"/>
      <c r="B230" s="9"/>
    </row>
    <row r="231" spans="1:2" x14ac:dyDescent="0.2">
      <c r="A231" s="9"/>
      <c r="B231" s="9"/>
    </row>
    <row r="232" spans="1:2" x14ac:dyDescent="0.2">
      <c r="A232" s="9"/>
      <c r="B232" s="9"/>
    </row>
    <row r="233" spans="1:2" x14ac:dyDescent="0.2">
      <c r="A233" s="9"/>
      <c r="B233" s="9"/>
    </row>
    <row r="234" spans="1:2" x14ac:dyDescent="0.2">
      <c r="A234" s="9"/>
      <c r="B234" s="9"/>
    </row>
    <row r="235" spans="1:2" x14ac:dyDescent="0.2">
      <c r="A235" s="9"/>
      <c r="B235" s="9"/>
    </row>
    <row r="236" spans="1:2" x14ac:dyDescent="0.2">
      <c r="A236" s="9"/>
      <c r="B236" s="9"/>
    </row>
    <row r="237" spans="1:2" x14ac:dyDescent="0.2">
      <c r="A237" s="9"/>
      <c r="B237" s="9"/>
    </row>
    <row r="238" spans="1:2" x14ac:dyDescent="0.2">
      <c r="A238" s="9"/>
      <c r="B238" s="9"/>
    </row>
    <row r="239" spans="1:2" x14ac:dyDescent="0.2">
      <c r="A239" s="9"/>
      <c r="B239" s="9"/>
    </row>
    <row r="240" spans="1:2" x14ac:dyDescent="0.2">
      <c r="A240" s="9"/>
      <c r="B240" s="9"/>
    </row>
    <row r="241" spans="1:2" x14ac:dyDescent="0.2">
      <c r="A241" s="9"/>
      <c r="B241" s="9"/>
    </row>
    <row r="242" spans="1:2" x14ac:dyDescent="0.2">
      <c r="A242" s="9"/>
      <c r="B242" s="9"/>
    </row>
    <row r="243" spans="1:2" x14ac:dyDescent="0.2">
      <c r="A243" s="9"/>
      <c r="B243" s="9"/>
    </row>
    <row r="244" spans="1:2" x14ac:dyDescent="0.2">
      <c r="A244" s="9"/>
      <c r="B244" s="9"/>
    </row>
    <row r="245" spans="1:2" x14ac:dyDescent="0.2">
      <c r="A245" s="9"/>
      <c r="B245" s="9"/>
    </row>
    <row r="246" spans="1:2" x14ac:dyDescent="0.2">
      <c r="A246" s="9"/>
      <c r="B246" s="9"/>
    </row>
    <row r="247" spans="1:2" x14ac:dyDescent="0.2">
      <c r="A247" s="9"/>
      <c r="B247" s="9"/>
    </row>
    <row r="248" spans="1:2" x14ac:dyDescent="0.2">
      <c r="A248" s="9"/>
      <c r="B248" s="9"/>
    </row>
    <row r="249" spans="1:2" x14ac:dyDescent="0.2">
      <c r="A249" s="9"/>
      <c r="B249" s="9"/>
    </row>
    <row r="250" spans="1:2" x14ac:dyDescent="0.2">
      <c r="A250" s="9"/>
      <c r="B250" s="9"/>
    </row>
    <row r="251" spans="1:2" x14ac:dyDescent="0.2">
      <c r="A251" s="9"/>
      <c r="B251" s="9"/>
    </row>
    <row r="252" spans="1:2" x14ac:dyDescent="0.2">
      <c r="A252" s="9"/>
      <c r="B252" s="9"/>
    </row>
    <row r="253" spans="1:2" x14ac:dyDescent="0.2">
      <c r="A253" s="9"/>
      <c r="B253" s="9"/>
    </row>
    <row r="254" spans="1:2" x14ac:dyDescent="0.2">
      <c r="A254" s="9"/>
      <c r="B254" s="9"/>
    </row>
    <row r="255" spans="1:2" x14ac:dyDescent="0.2">
      <c r="A255" s="9"/>
      <c r="B255" s="9"/>
    </row>
    <row r="256" spans="1:2" x14ac:dyDescent="0.2">
      <c r="A256" s="9"/>
      <c r="B256" s="9"/>
    </row>
    <row r="257" spans="1:2" x14ac:dyDescent="0.2">
      <c r="A257" s="9"/>
      <c r="B257" s="9"/>
    </row>
  </sheetData>
  <mergeCells count="1">
    <mergeCell ref="A1:B1"/>
  </mergeCells>
  <phoneticPr fontId="6" type="noConversion"/>
  <hyperlinks>
    <hyperlink ref="D1" location="Introduction!A13" display="Return to Table of Contents" xr:uid="{16EE1594-2A4D-4ABB-A66E-9A3C23C71637}"/>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35"/>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0" customWidth="1"/>
    <col min="2" max="2" width="44" style="10"/>
    <col min="3" max="3" width="43.140625" style="10" customWidth="1"/>
    <col min="4" max="4" width="49.140625" style="10" customWidth="1"/>
    <col min="5" max="16384" width="44" style="10"/>
  </cols>
  <sheetData>
    <row r="1" spans="1:4" x14ac:dyDescent="0.2">
      <c r="A1" s="87" t="s">
        <v>995</v>
      </c>
      <c r="B1" s="87"/>
      <c r="D1" s="83" t="s">
        <v>4457</v>
      </c>
    </row>
    <row r="3" spans="1:4" x14ac:dyDescent="0.2">
      <c r="A3" s="6" t="s">
        <v>0</v>
      </c>
      <c r="B3" s="6" t="s">
        <v>2</v>
      </c>
      <c r="C3" s="6" t="s">
        <v>1765</v>
      </c>
      <c r="D3" s="6" t="s">
        <v>1766</v>
      </c>
    </row>
    <row r="4" spans="1:4" x14ac:dyDescent="0.2">
      <c r="A4" s="9" t="s">
        <v>8</v>
      </c>
      <c r="B4" s="14" t="s">
        <v>795</v>
      </c>
      <c r="C4" s="8">
        <v>13850</v>
      </c>
      <c r="D4" s="7" t="s">
        <v>1815</v>
      </c>
    </row>
    <row r="5" spans="1:4" x14ac:dyDescent="0.2">
      <c r="A5" s="9" t="s">
        <v>9</v>
      </c>
      <c r="B5" s="14" t="s">
        <v>1214</v>
      </c>
      <c r="C5" s="8">
        <v>27700</v>
      </c>
      <c r="D5" s="7" t="s">
        <v>975</v>
      </c>
    </row>
    <row r="6" spans="1:4" x14ac:dyDescent="0.2">
      <c r="A6" s="9" t="s">
        <v>49</v>
      </c>
      <c r="B6" s="14" t="s">
        <v>796</v>
      </c>
      <c r="C6" s="8">
        <v>20800</v>
      </c>
      <c r="D6" s="7" t="s">
        <v>975</v>
      </c>
    </row>
    <row r="7" spans="1:4" ht="25.5" x14ac:dyDescent="0.2">
      <c r="A7" s="9" t="s">
        <v>1363</v>
      </c>
      <c r="B7" s="14" t="s">
        <v>3011</v>
      </c>
      <c r="C7" s="8">
        <v>1850</v>
      </c>
      <c r="D7" s="7" t="s">
        <v>2336</v>
      </c>
    </row>
    <row r="8" spans="1:4" ht="25.5" x14ac:dyDescent="0.2">
      <c r="A8" s="9" t="s">
        <v>1364</v>
      </c>
      <c r="B8" s="14" t="s">
        <v>3012</v>
      </c>
      <c r="C8" s="8">
        <v>1500</v>
      </c>
      <c r="D8" s="7" t="s">
        <v>2336</v>
      </c>
    </row>
    <row r="9" spans="1:4" ht="25.5" x14ac:dyDescent="0.2">
      <c r="A9" s="9" t="s">
        <v>300</v>
      </c>
      <c r="B9" s="14" t="s">
        <v>3014</v>
      </c>
      <c r="C9" s="8">
        <v>12000</v>
      </c>
      <c r="D9" s="7" t="s">
        <v>3013</v>
      </c>
    </row>
    <row r="10" spans="1:4" ht="25.5" x14ac:dyDescent="0.2">
      <c r="A10" s="9" t="s">
        <v>301</v>
      </c>
      <c r="B10" s="14" t="s">
        <v>3015</v>
      </c>
      <c r="C10" s="8">
        <v>12000</v>
      </c>
      <c r="D10" s="7" t="s">
        <v>3013</v>
      </c>
    </row>
    <row r="11" spans="1:4" ht="25.5" x14ac:dyDescent="0.2">
      <c r="A11" s="9" t="s">
        <v>302</v>
      </c>
      <c r="B11" s="14" t="s">
        <v>3016</v>
      </c>
      <c r="C11" s="8">
        <v>120</v>
      </c>
      <c r="D11" s="7" t="s">
        <v>2337</v>
      </c>
    </row>
    <row r="12" spans="1:4" ht="25.5" x14ac:dyDescent="0.2">
      <c r="A12" s="9" t="s">
        <v>303</v>
      </c>
      <c r="B12" s="14" t="s">
        <v>3017</v>
      </c>
      <c r="C12" s="8">
        <v>120</v>
      </c>
      <c r="D12" s="7" t="s">
        <v>2337</v>
      </c>
    </row>
    <row r="13" spans="1:4" ht="25.5" x14ac:dyDescent="0.2">
      <c r="A13" s="9" t="s">
        <v>304</v>
      </c>
      <c r="B13" s="14" t="s">
        <v>3018</v>
      </c>
      <c r="C13" s="8">
        <v>20</v>
      </c>
      <c r="D13" s="7" t="s">
        <v>2338</v>
      </c>
    </row>
    <row r="14" spans="1:4" ht="25.5" x14ac:dyDescent="0.2">
      <c r="A14" s="9" t="s">
        <v>161</v>
      </c>
      <c r="B14" s="14" t="s">
        <v>3653</v>
      </c>
      <c r="C14" s="8">
        <v>43524</v>
      </c>
      <c r="D14" s="7" t="s">
        <v>2339</v>
      </c>
    </row>
    <row r="15" spans="1:4" ht="25.5" x14ac:dyDescent="0.2">
      <c r="A15" s="9" t="s">
        <v>162</v>
      </c>
      <c r="B15" s="14" t="s">
        <v>3019</v>
      </c>
      <c r="C15" s="8">
        <v>65286</v>
      </c>
      <c r="D15" s="7" t="s">
        <v>2339</v>
      </c>
    </row>
    <row r="16" spans="1:4" ht="25.5" x14ac:dyDescent="0.2">
      <c r="A16" s="9" t="s">
        <v>1114</v>
      </c>
      <c r="B16" s="14" t="s">
        <v>3020</v>
      </c>
      <c r="C16" s="8">
        <v>205</v>
      </c>
      <c r="D16" s="7" t="s">
        <v>2340</v>
      </c>
    </row>
    <row r="17" spans="1:4" ht="25.5" x14ac:dyDescent="0.2">
      <c r="A17" s="9" t="s">
        <v>305</v>
      </c>
      <c r="B17" s="14" t="s">
        <v>2231</v>
      </c>
      <c r="C17" s="8" t="s">
        <v>2140</v>
      </c>
      <c r="D17" s="7" t="s">
        <v>800</v>
      </c>
    </row>
    <row r="18" spans="1:4" x14ac:dyDescent="0.2">
      <c r="A18" s="9" t="s">
        <v>306</v>
      </c>
      <c r="B18" s="14" t="s">
        <v>2173</v>
      </c>
      <c r="C18" s="8" t="s">
        <v>2141</v>
      </c>
      <c r="D18" s="7" t="s">
        <v>800</v>
      </c>
    </row>
    <row r="19" spans="1:4" x14ac:dyDescent="0.2">
      <c r="A19" s="9" t="s">
        <v>307</v>
      </c>
      <c r="B19" s="14" t="s">
        <v>786</v>
      </c>
      <c r="C19" s="8" t="s">
        <v>2142</v>
      </c>
      <c r="D19" s="7" t="s">
        <v>800</v>
      </c>
    </row>
    <row r="20" spans="1:4" x14ac:dyDescent="0.2">
      <c r="A20" s="9"/>
      <c r="B20" s="14"/>
    </row>
    <row r="21" spans="1:4" x14ac:dyDescent="0.2">
      <c r="A21" s="9"/>
      <c r="B21" s="14"/>
    </row>
    <row r="22" spans="1:4" x14ac:dyDescent="0.2">
      <c r="A22" s="9"/>
      <c r="B22" s="14"/>
    </row>
    <row r="23" spans="1:4" x14ac:dyDescent="0.2">
      <c r="A23" s="9"/>
      <c r="B23" s="14"/>
    </row>
    <row r="24" spans="1:4" x14ac:dyDescent="0.2">
      <c r="A24" s="9"/>
      <c r="B24" s="14"/>
    </row>
    <row r="25" spans="1:4" x14ac:dyDescent="0.2">
      <c r="A25" s="9"/>
      <c r="B25" s="14"/>
    </row>
    <row r="26" spans="1:4" x14ac:dyDescent="0.2">
      <c r="A26" s="9"/>
      <c r="B26" s="14"/>
    </row>
    <row r="27" spans="1:4" x14ac:dyDescent="0.2">
      <c r="A27" s="9"/>
      <c r="B27" s="14"/>
    </row>
    <row r="28" spans="1:4" x14ac:dyDescent="0.2">
      <c r="A28" s="9"/>
      <c r="B28" s="14"/>
    </row>
    <row r="29" spans="1:4" x14ac:dyDescent="0.2">
      <c r="A29" s="9"/>
      <c r="B29" s="9"/>
    </row>
    <row r="30" spans="1:4" x14ac:dyDescent="0.2">
      <c r="A30" s="9"/>
      <c r="B30" s="9"/>
    </row>
    <row r="31" spans="1:4" x14ac:dyDescent="0.2">
      <c r="A31" s="9"/>
      <c r="B31" s="9"/>
    </row>
    <row r="32" spans="1:4" x14ac:dyDescent="0.2">
      <c r="A32" s="9"/>
      <c r="B32" s="9"/>
    </row>
    <row r="33" spans="1:2" x14ac:dyDescent="0.2">
      <c r="A33" s="9"/>
      <c r="B33" s="9"/>
    </row>
    <row r="34" spans="1:2" x14ac:dyDescent="0.2">
      <c r="A34" s="9"/>
      <c r="B34" s="9"/>
    </row>
    <row r="35" spans="1:2" x14ac:dyDescent="0.2">
      <c r="A35" s="9"/>
      <c r="B35" s="9"/>
    </row>
    <row r="36" spans="1:2" x14ac:dyDescent="0.2">
      <c r="A36" s="9"/>
      <c r="B36" s="9"/>
    </row>
    <row r="37" spans="1:2" x14ac:dyDescent="0.2">
      <c r="A37" s="9"/>
      <c r="B37" s="9"/>
    </row>
    <row r="38" spans="1:2" x14ac:dyDescent="0.2">
      <c r="A38" s="9"/>
      <c r="B38" s="9"/>
    </row>
    <row r="39" spans="1:2" x14ac:dyDescent="0.2">
      <c r="A39" s="9"/>
      <c r="B39" s="9"/>
    </row>
    <row r="40" spans="1:2" x14ac:dyDescent="0.2">
      <c r="A40" s="9"/>
      <c r="B40" s="9"/>
    </row>
    <row r="41" spans="1:2" x14ac:dyDescent="0.2">
      <c r="A41" s="9"/>
      <c r="B41" s="9"/>
    </row>
    <row r="42" spans="1:2" x14ac:dyDescent="0.2">
      <c r="A42" s="9"/>
      <c r="B42" s="9"/>
    </row>
    <row r="43" spans="1:2" x14ac:dyDescent="0.2">
      <c r="A43" s="9"/>
      <c r="B43" s="9"/>
    </row>
    <row r="44" spans="1:2" x14ac:dyDescent="0.2">
      <c r="A44" s="9"/>
      <c r="B44" s="9"/>
    </row>
    <row r="45" spans="1:2" x14ac:dyDescent="0.2">
      <c r="A45" s="9"/>
      <c r="B45" s="9"/>
    </row>
    <row r="46" spans="1:2" x14ac:dyDescent="0.2">
      <c r="A46" s="9"/>
      <c r="B46" s="9"/>
    </row>
    <row r="47" spans="1:2" x14ac:dyDescent="0.2">
      <c r="A47" s="9"/>
      <c r="B47" s="9"/>
    </row>
    <row r="48" spans="1:2" x14ac:dyDescent="0.2">
      <c r="A48" s="9"/>
      <c r="B48" s="9"/>
    </row>
    <row r="49" spans="1:2" x14ac:dyDescent="0.2">
      <c r="A49" s="9"/>
      <c r="B49" s="9"/>
    </row>
    <row r="50" spans="1:2" x14ac:dyDescent="0.2">
      <c r="A50" s="9"/>
      <c r="B50" s="9"/>
    </row>
    <row r="51" spans="1:2" x14ac:dyDescent="0.2">
      <c r="A51" s="9"/>
      <c r="B51" s="9"/>
    </row>
    <row r="52" spans="1:2" x14ac:dyDescent="0.2">
      <c r="A52" s="9"/>
      <c r="B52" s="9"/>
    </row>
    <row r="53" spans="1:2" x14ac:dyDescent="0.2">
      <c r="A53" s="9"/>
      <c r="B53" s="9"/>
    </row>
    <row r="54" spans="1:2" x14ac:dyDescent="0.2">
      <c r="A54" s="9"/>
      <c r="B54" s="9"/>
    </row>
    <row r="55" spans="1:2" x14ac:dyDescent="0.2">
      <c r="A55" s="9"/>
      <c r="B55" s="9"/>
    </row>
    <row r="56" spans="1:2" x14ac:dyDescent="0.2">
      <c r="A56" s="9"/>
      <c r="B56" s="9"/>
    </row>
    <row r="57" spans="1:2" x14ac:dyDescent="0.2">
      <c r="A57" s="9"/>
      <c r="B57" s="9"/>
    </row>
    <row r="58" spans="1:2" x14ac:dyDescent="0.2">
      <c r="A58" s="9"/>
      <c r="B58" s="9"/>
    </row>
    <row r="59" spans="1:2" x14ac:dyDescent="0.2">
      <c r="A59" s="9"/>
      <c r="B59" s="9"/>
    </row>
    <row r="60" spans="1:2" x14ac:dyDescent="0.2">
      <c r="A60" s="9"/>
      <c r="B60" s="9"/>
    </row>
    <row r="61" spans="1:2" x14ac:dyDescent="0.2">
      <c r="A61" s="9"/>
      <c r="B61" s="9"/>
    </row>
    <row r="62" spans="1:2" x14ac:dyDescent="0.2">
      <c r="A62" s="9"/>
      <c r="B62" s="9"/>
    </row>
    <row r="63" spans="1:2" x14ac:dyDescent="0.2">
      <c r="A63" s="9"/>
      <c r="B63" s="9"/>
    </row>
    <row r="64" spans="1:2" x14ac:dyDescent="0.2">
      <c r="A64" s="9"/>
      <c r="B64" s="9"/>
    </row>
    <row r="65" spans="1:2" x14ac:dyDescent="0.2">
      <c r="A65" s="9"/>
      <c r="B65" s="9"/>
    </row>
    <row r="66" spans="1:2" x14ac:dyDescent="0.2">
      <c r="A66" s="9"/>
      <c r="B66" s="9"/>
    </row>
    <row r="67" spans="1:2" x14ac:dyDescent="0.2">
      <c r="A67" s="9"/>
      <c r="B67" s="9"/>
    </row>
    <row r="68" spans="1:2" x14ac:dyDescent="0.2">
      <c r="A68" s="9"/>
      <c r="B68" s="9"/>
    </row>
    <row r="69" spans="1:2" x14ac:dyDescent="0.2">
      <c r="A69" s="9"/>
      <c r="B69" s="9"/>
    </row>
    <row r="70" spans="1:2" x14ac:dyDescent="0.2">
      <c r="A70" s="9"/>
      <c r="B70" s="9"/>
    </row>
    <row r="71" spans="1:2" x14ac:dyDescent="0.2">
      <c r="A71" s="9"/>
      <c r="B71" s="9"/>
    </row>
    <row r="72" spans="1:2" x14ac:dyDescent="0.2">
      <c r="A72" s="9"/>
      <c r="B72" s="9"/>
    </row>
    <row r="73" spans="1:2" x14ac:dyDescent="0.2">
      <c r="A73" s="9"/>
      <c r="B73" s="9"/>
    </row>
    <row r="74" spans="1:2" x14ac:dyDescent="0.2">
      <c r="A74" s="9"/>
      <c r="B74" s="9"/>
    </row>
    <row r="75" spans="1:2" x14ac:dyDescent="0.2">
      <c r="A75" s="9"/>
      <c r="B75" s="9"/>
    </row>
    <row r="76" spans="1:2" x14ac:dyDescent="0.2">
      <c r="A76" s="9"/>
      <c r="B76" s="9"/>
    </row>
    <row r="77" spans="1:2" x14ac:dyDescent="0.2">
      <c r="A77" s="9"/>
      <c r="B77" s="9"/>
    </row>
    <row r="78" spans="1:2" x14ac:dyDescent="0.2">
      <c r="A78" s="9"/>
      <c r="B78" s="9"/>
    </row>
    <row r="79" spans="1:2" x14ac:dyDescent="0.2">
      <c r="A79" s="9"/>
      <c r="B79" s="9"/>
    </row>
    <row r="80" spans="1:2" x14ac:dyDescent="0.2">
      <c r="A80" s="9"/>
      <c r="B80" s="9"/>
    </row>
    <row r="81" spans="1:2" x14ac:dyDescent="0.2">
      <c r="A81" s="9"/>
      <c r="B81" s="9"/>
    </row>
    <row r="82" spans="1:2" x14ac:dyDescent="0.2">
      <c r="A82" s="9"/>
      <c r="B82" s="9"/>
    </row>
    <row r="83" spans="1:2" x14ac:dyDescent="0.2">
      <c r="A83" s="9"/>
      <c r="B83" s="9"/>
    </row>
    <row r="84" spans="1:2" x14ac:dyDescent="0.2">
      <c r="A84" s="9"/>
      <c r="B84" s="9"/>
    </row>
    <row r="85" spans="1:2" x14ac:dyDescent="0.2">
      <c r="A85" s="9"/>
      <c r="B85" s="9"/>
    </row>
    <row r="86" spans="1:2" x14ac:dyDescent="0.2">
      <c r="A86" s="9"/>
      <c r="B86" s="9"/>
    </row>
    <row r="87" spans="1:2" x14ac:dyDescent="0.2">
      <c r="A87" s="9"/>
      <c r="B87" s="9"/>
    </row>
    <row r="88" spans="1:2" x14ac:dyDescent="0.2">
      <c r="A88" s="9"/>
      <c r="B88" s="9"/>
    </row>
    <row r="89" spans="1:2" x14ac:dyDescent="0.2">
      <c r="A89" s="9"/>
      <c r="B89" s="9"/>
    </row>
    <row r="90" spans="1:2" x14ac:dyDescent="0.2">
      <c r="A90" s="9"/>
      <c r="B90" s="9"/>
    </row>
    <row r="91" spans="1:2" x14ac:dyDescent="0.2">
      <c r="A91" s="9"/>
      <c r="B91" s="9"/>
    </row>
    <row r="92" spans="1:2" x14ac:dyDescent="0.2">
      <c r="A92" s="9"/>
      <c r="B92" s="9"/>
    </row>
    <row r="93" spans="1:2" x14ac:dyDescent="0.2">
      <c r="A93" s="9"/>
      <c r="B93" s="9"/>
    </row>
    <row r="94" spans="1:2" x14ac:dyDescent="0.2">
      <c r="A94" s="9"/>
      <c r="B94" s="9"/>
    </row>
    <row r="95" spans="1:2" x14ac:dyDescent="0.2">
      <c r="A95" s="9"/>
      <c r="B95" s="9"/>
    </row>
    <row r="96" spans="1:2" x14ac:dyDescent="0.2">
      <c r="A96" s="9"/>
      <c r="B96" s="9"/>
    </row>
    <row r="97" spans="1:2" x14ac:dyDescent="0.2">
      <c r="A97" s="9"/>
      <c r="B97" s="9"/>
    </row>
    <row r="98" spans="1:2" x14ac:dyDescent="0.2">
      <c r="A98" s="9"/>
      <c r="B98" s="9"/>
    </row>
    <row r="99" spans="1:2" x14ac:dyDescent="0.2">
      <c r="A99" s="9"/>
      <c r="B99" s="9"/>
    </row>
    <row r="100" spans="1:2" x14ac:dyDescent="0.2">
      <c r="A100" s="9"/>
      <c r="B100" s="9"/>
    </row>
    <row r="101" spans="1:2" x14ac:dyDescent="0.2">
      <c r="A101" s="9"/>
      <c r="B101" s="9"/>
    </row>
    <row r="102" spans="1:2" x14ac:dyDescent="0.2">
      <c r="A102" s="9"/>
      <c r="B102" s="9"/>
    </row>
    <row r="103" spans="1:2" x14ac:dyDescent="0.2">
      <c r="A103" s="9"/>
      <c r="B103" s="9"/>
    </row>
    <row r="104" spans="1:2" x14ac:dyDescent="0.2">
      <c r="A104" s="9"/>
      <c r="B104" s="9"/>
    </row>
    <row r="105" spans="1:2" x14ac:dyDescent="0.2">
      <c r="A105" s="9"/>
      <c r="B105" s="9"/>
    </row>
    <row r="106" spans="1:2" x14ac:dyDescent="0.2">
      <c r="A106" s="9"/>
      <c r="B106" s="9"/>
    </row>
    <row r="107" spans="1:2" x14ac:dyDescent="0.2">
      <c r="A107" s="9"/>
      <c r="B107" s="9"/>
    </row>
    <row r="108" spans="1:2" x14ac:dyDescent="0.2">
      <c r="A108" s="9"/>
      <c r="B108" s="9"/>
    </row>
    <row r="109" spans="1:2" x14ac:dyDescent="0.2">
      <c r="A109" s="9"/>
      <c r="B109" s="9"/>
    </row>
    <row r="110" spans="1:2" x14ac:dyDescent="0.2">
      <c r="A110" s="9"/>
      <c r="B110" s="9"/>
    </row>
    <row r="111" spans="1:2" x14ac:dyDescent="0.2">
      <c r="A111" s="9"/>
      <c r="B111" s="9"/>
    </row>
    <row r="112" spans="1:2" x14ac:dyDescent="0.2">
      <c r="A112" s="9"/>
      <c r="B112" s="9"/>
    </row>
    <row r="113" spans="1:2" x14ac:dyDescent="0.2">
      <c r="A113" s="9"/>
      <c r="B113" s="9"/>
    </row>
    <row r="114" spans="1:2" x14ac:dyDescent="0.2">
      <c r="A114" s="9"/>
      <c r="B114" s="9"/>
    </row>
    <row r="115" spans="1:2" x14ac:dyDescent="0.2">
      <c r="A115" s="9"/>
      <c r="B115" s="9"/>
    </row>
    <row r="116" spans="1:2" x14ac:dyDescent="0.2">
      <c r="A116" s="9"/>
      <c r="B116" s="9"/>
    </row>
    <row r="117" spans="1:2" x14ac:dyDescent="0.2">
      <c r="A117" s="9"/>
      <c r="B117" s="9"/>
    </row>
    <row r="118" spans="1:2" x14ac:dyDescent="0.2">
      <c r="A118" s="9"/>
      <c r="B118" s="9"/>
    </row>
    <row r="119" spans="1:2" x14ac:dyDescent="0.2">
      <c r="A119" s="9"/>
      <c r="B119" s="9"/>
    </row>
    <row r="120" spans="1:2" x14ac:dyDescent="0.2">
      <c r="A120" s="9"/>
      <c r="B120" s="9"/>
    </row>
    <row r="121" spans="1:2" x14ac:dyDescent="0.2">
      <c r="A121" s="9"/>
      <c r="B121" s="9"/>
    </row>
    <row r="122" spans="1:2" x14ac:dyDescent="0.2">
      <c r="A122" s="9"/>
      <c r="B122" s="9"/>
    </row>
    <row r="123" spans="1:2" x14ac:dyDescent="0.2">
      <c r="A123" s="9"/>
      <c r="B123" s="9"/>
    </row>
    <row r="124" spans="1:2" x14ac:dyDescent="0.2">
      <c r="A124" s="9"/>
      <c r="B124" s="9"/>
    </row>
    <row r="125" spans="1:2" x14ac:dyDescent="0.2">
      <c r="A125" s="9"/>
      <c r="B125" s="9"/>
    </row>
    <row r="126" spans="1:2" x14ac:dyDescent="0.2">
      <c r="A126" s="9"/>
      <c r="B126" s="9"/>
    </row>
    <row r="127" spans="1:2" x14ac:dyDescent="0.2">
      <c r="A127" s="9"/>
      <c r="B127" s="9"/>
    </row>
    <row r="128" spans="1:2" x14ac:dyDescent="0.2">
      <c r="A128" s="9"/>
      <c r="B128" s="9"/>
    </row>
    <row r="129" spans="1:2" x14ac:dyDescent="0.2">
      <c r="A129" s="9"/>
      <c r="B129" s="9"/>
    </row>
    <row r="130" spans="1:2" x14ac:dyDescent="0.2">
      <c r="A130" s="9"/>
      <c r="B130" s="9"/>
    </row>
    <row r="131" spans="1:2" x14ac:dyDescent="0.2">
      <c r="A131" s="9"/>
      <c r="B131" s="9"/>
    </row>
    <row r="132" spans="1:2" x14ac:dyDescent="0.2">
      <c r="A132" s="9"/>
      <c r="B132" s="9"/>
    </row>
    <row r="133" spans="1:2" x14ac:dyDescent="0.2">
      <c r="A133" s="9"/>
      <c r="B133" s="9"/>
    </row>
    <row r="134" spans="1:2" x14ac:dyDescent="0.2">
      <c r="A134" s="9"/>
      <c r="B134" s="9"/>
    </row>
    <row r="135" spans="1:2" x14ac:dyDescent="0.2">
      <c r="A135" s="9"/>
      <c r="B135" s="9"/>
    </row>
    <row r="136" spans="1:2" x14ac:dyDescent="0.2">
      <c r="A136" s="9"/>
      <c r="B136" s="9"/>
    </row>
    <row r="137" spans="1:2" x14ac:dyDescent="0.2">
      <c r="A137" s="9"/>
      <c r="B137" s="9"/>
    </row>
    <row r="138" spans="1:2" x14ac:dyDescent="0.2">
      <c r="A138" s="9"/>
      <c r="B138" s="9"/>
    </row>
    <row r="139" spans="1:2" x14ac:dyDescent="0.2">
      <c r="A139" s="9"/>
      <c r="B139" s="9"/>
    </row>
    <row r="140" spans="1:2" x14ac:dyDescent="0.2">
      <c r="A140" s="9"/>
      <c r="B140" s="9"/>
    </row>
    <row r="141" spans="1:2" x14ac:dyDescent="0.2">
      <c r="A141" s="9"/>
      <c r="B141" s="9"/>
    </row>
    <row r="142" spans="1:2" x14ac:dyDescent="0.2">
      <c r="A142" s="9"/>
      <c r="B142" s="9"/>
    </row>
    <row r="143" spans="1:2" x14ac:dyDescent="0.2">
      <c r="A143" s="9"/>
      <c r="B143" s="9"/>
    </row>
    <row r="144" spans="1:2" x14ac:dyDescent="0.2">
      <c r="A144" s="9"/>
      <c r="B144" s="9"/>
    </row>
    <row r="145" spans="1:2" x14ac:dyDescent="0.2">
      <c r="A145" s="9"/>
      <c r="B145" s="9"/>
    </row>
    <row r="146" spans="1:2" x14ac:dyDescent="0.2">
      <c r="A146" s="9"/>
      <c r="B146" s="9"/>
    </row>
    <row r="147" spans="1:2" x14ac:dyDescent="0.2">
      <c r="A147" s="9"/>
      <c r="B147" s="9"/>
    </row>
    <row r="148" spans="1:2" x14ac:dyDescent="0.2">
      <c r="A148" s="9"/>
      <c r="B148" s="9"/>
    </row>
    <row r="149" spans="1:2" x14ac:dyDescent="0.2">
      <c r="A149" s="9"/>
      <c r="B149" s="9"/>
    </row>
    <row r="150" spans="1:2" x14ac:dyDescent="0.2">
      <c r="A150" s="9"/>
      <c r="B150" s="9"/>
    </row>
    <row r="151" spans="1:2" x14ac:dyDescent="0.2">
      <c r="A151" s="9"/>
      <c r="B151" s="9"/>
    </row>
    <row r="152" spans="1:2" x14ac:dyDescent="0.2">
      <c r="A152" s="9"/>
      <c r="B152" s="9"/>
    </row>
    <row r="153" spans="1:2" x14ac:dyDescent="0.2">
      <c r="A153" s="9"/>
      <c r="B153" s="9"/>
    </row>
    <row r="154" spans="1:2" x14ac:dyDescent="0.2">
      <c r="A154" s="9"/>
      <c r="B154" s="9"/>
    </row>
    <row r="155" spans="1:2" x14ac:dyDescent="0.2">
      <c r="A155" s="9"/>
      <c r="B155" s="9"/>
    </row>
    <row r="156" spans="1:2" x14ac:dyDescent="0.2">
      <c r="A156" s="9"/>
      <c r="B156" s="9"/>
    </row>
    <row r="157" spans="1:2" x14ac:dyDescent="0.2">
      <c r="A157" s="9"/>
      <c r="B157" s="9"/>
    </row>
    <row r="158" spans="1:2" x14ac:dyDescent="0.2">
      <c r="A158" s="9"/>
      <c r="B158" s="9"/>
    </row>
    <row r="159" spans="1:2" x14ac:dyDescent="0.2">
      <c r="A159" s="9"/>
      <c r="B159" s="9"/>
    </row>
    <row r="160" spans="1:2" x14ac:dyDescent="0.2">
      <c r="A160" s="9"/>
      <c r="B160" s="9"/>
    </row>
    <row r="161" spans="1:2" x14ac:dyDescent="0.2">
      <c r="A161" s="9"/>
      <c r="B161" s="9"/>
    </row>
    <row r="162" spans="1:2" x14ac:dyDescent="0.2">
      <c r="A162" s="9"/>
      <c r="B162" s="9"/>
    </row>
    <row r="163" spans="1:2" x14ac:dyDescent="0.2">
      <c r="A163" s="9"/>
      <c r="B163" s="9"/>
    </row>
    <row r="164" spans="1:2" x14ac:dyDescent="0.2">
      <c r="A164" s="9"/>
      <c r="B164" s="9"/>
    </row>
    <row r="165" spans="1:2" x14ac:dyDescent="0.2">
      <c r="A165" s="9"/>
      <c r="B165" s="9"/>
    </row>
    <row r="166" spans="1:2" x14ac:dyDescent="0.2">
      <c r="A166" s="9"/>
      <c r="B166" s="9"/>
    </row>
    <row r="167" spans="1:2" x14ac:dyDescent="0.2">
      <c r="A167" s="9"/>
      <c r="B167" s="9"/>
    </row>
    <row r="168" spans="1:2" x14ac:dyDescent="0.2">
      <c r="A168" s="9"/>
      <c r="B168" s="9"/>
    </row>
    <row r="169" spans="1:2" x14ac:dyDescent="0.2">
      <c r="A169" s="9"/>
      <c r="B169" s="9"/>
    </row>
    <row r="170" spans="1:2" x14ac:dyDescent="0.2">
      <c r="A170" s="9"/>
      <c r="B170" s="9"/>
    </row>
    <row r="171" spans="1:2" x14ac:dyDescent="0.2">
      <c r="A171" s="9"/>
      <c r="B171" s="9"/>
    </row>
    <row r="172" spans="1:2" x14ac:dyDescent="0.2">
      <c r="A172" s="9"/>
      <c r="B172" s="9"/>
    </row>
    <row r="173" spans="1:2" x14ac:dyDescent="0.2">
      <c r="A173" s="9"/>
      <c r="B173" s="9"/>
    </row>
    <row r="174" spans="1:2" x14ac:dyDescent="0.2">
      <c r="A174" s="9"/>
      <c r="B174" s="9"/>
    </row>
    <row r="175" spans="1:2" x14ac:dyDescent="0.2">
      <c r="A175" s="9"/>
      <c r="B175" s="9"/>
    </row>
    <row r="176" spans="1:2" x14ac:dyDescent="0.2">
      <c r="A176" s="9"/>
      <c r="B176" s="9"/>
    </row>
    <row r="177" spans="1:2" x14ac:dyDescent="0.2">
      <c r="A177" s="9"/>
      <c r="B177" s="9"/>
    </row>
    <row r="178" spans="1:2" x14ac:dyDescent="0.2">
      <c r="A178" s="9"/>
      <c r="B178" s="9"/>
    </row>
    <row r="179" spans="1:2" x14ac:dyDescent="0.2">
      <c r="A179" s="9"/>
      <c r="B179" s="9"/>
    </row>
    <row r="180" spans="1:2" x14ac:dyDescent="0.2">
      <c r="A180" s="9"/>
      <c r="B180" s="9"/>
    </row>
    <row r="181" spans="1:2" x14ac:dyDescent="0.2">
      <c r="A181" s="9"/>
      <c r="B181" s="9"/>
    </row>
    <row r="182" spans="1:2" x14ac:dyDescent="0.2">
      <c r="A182" s="9"/>
      <c r="B182" s="9"/>
    </row>
    <row r="183" spans="1:2" x14ac:dyDescent="0.2">
      <c r="A183" s="9"/>
      <c r="B183" s="9"/>
    </row>
    <row r="184" spans="1:2" x14ac:dyDescent="0.2">
      <c r="A184" s="9"/>
      <c r="B184" s="9"/>
    </row>
    <row r="185" spans="1:2" x14ac:dyDescent="0.2">
      <c r="A185" s="9"/>
      <c r="B185" s="9"/>
    </row>
    <row r="186" spans="1:2" x14ac:dyDescent="0.2">
      <c r="A186" s="9"/>
      <c r="B186" s="9"/>
    </row>
    <row r="187" spans="1:2" x14ac:dyDescent="0.2">
      <c r="A187" s="9"/>
      <c r="B187" s="9"/>
    </row>
    <row r="188" spans="1:2" x14ac:dyDescent="0.2">
      <c r="A188" s="9"/>
      <c r="B188" s="9"/>
    </row>
    <row r="189" spans="1:2" x14ac:dyDescent="0.2">
      <c r="A189" s="9"/>
      <c r="B189" s="9"/>
    </row>
    <row r="190" spans="1:2" x14ac:dyDescent="0.2">
      <c r="A190" s="9"/>
      <c r="B190" s="9"/>
    </row>
    <row r="191" spans="1:2" x14ac:dyDescent="0.2">
      <c r="A191" s="9"/>
      <c r="B191" s="9"/>
    </row>
    <row r="192" spans="1:2" x14ac:dyDescent="0.2">
      <c r="A192" s="9"/>
      <c r="B192" s="9"/>
    </row>
    <row r="193" spans="1:2" x14ac:dyDescent="0.2">
      <c r="A193" s="9"/>
      <c r="B193" s="9"/>
    </row>
    <row r="194" spans="1:2" x14ac:dyDescent="0.2">
      <c r="A194" s="9"/>
      <c r="B194" s="9"/>
    </row>
    <row r="195" spans="1:2" x14ac:dyDescent="0.2">
      <c r="A195" s="9"/>
      <c r="B195" s="9"/>
    </row>
    <row r="196" spans="1:2" x14ac:dyDescent="0.2">
      <c r="A196" s="9"/>
      <c r="B196" s="9"/>
    </row>
    <row r="197" spans="1:2" x14ac:dyDescent="0.2">
      <c r="A197" s="9"/>
      <c r="B197" s="9"/>
    </row>
    <row r="198" spans="1:2" x14ac:dyDescent="0.2">
      <c r="A198" s="9"/>
      <c r="B198" s="9"/>
    </row>
    <row r="199" spans="1:2" x14ac:dyDescent="0.2">
      <c r="A199" s="9"/>
      <c r="B199" s="9"/>
    </row>
    <row r="200" spans="1:2" x14ac:dyDescent="0.2">
      <c r="A200" s="9"/>
      <c r="B200" s="9"/>
    </row>
    <row r="201" spans="1:2" x14ac:dyDescent="0.2">
      <c r="A201" s="9"/>
      <c r="B201" s="9"/>
    </row>
    <row r="202" spans="1:2" x14ac:dyDescent="0.2">
      <c r="A202" s="9"/>
      <c r="B202" s="9"/>
    </row>
    <row r="203" spans="1:2" x14ac:dyDescent="0.2">
      <c r="A203" s="9"/>
      <c r="B203" s="9"/>
    </row>
    <row r="204" spans="1:2" x14ac:dyDescent="0.2">
      <c r="A204" s="9"/>
      <c r="B204" s="9"/>
    </row>
    <row r="205" spans="1:2" x14ac:dyDescent="0.2">
      <c r="A205" s="9"/>
      <c r="B205" s="9"/>
    </row>
    <row r="206" spans="1:2" x14ac:dyDescent="0.2">
      <c r="A206" s="9"/>
      <c r="B206" s="9"/>
    </row>
    <row r="207" spans="1:2" x14ac:dyDescent="0.2">
      <c r="A207" s="9"/>
      <c r="B207" s="9"/>
    </row>
    <row r="208" spans="1:2" x14ac:dyDescent="0.2">
      <c r="A208" s="9"/>
      <c r="B208" s="9"/>
    </row>
    <row r="209" spans="1:2" x14ac:dyDescent="0.2">
      <c r="A209" s="9"/>
      <c r="B209" s="9"/>
    </row>
    <row r="210" spans="1:2" x14ac:dyDescent="0.2">
      <c r="A210" s="9"/>
      <c r="B210" s="9"/>
    </row>
    <row r="211" spans="1:2" x14ac:dyDescent="0.2">
      <c r="A211" s="9"/>
      <c r="B211" s="9"/>
    </row>
    <row r="212" spans="1:2" x14ac:dyDescent="0.2">
      <c r="A212" s="9"/>
      <c r="B212" s="9"/>
    </row>
    <row r="213" spans="1:2" x14ac:dyDescent="0.2">
      <c r="A213" s="9"/>
      <c r="B213" s="9"/>
    </row>
    <row r="214" spans="1:2" x14ac:dyDescent="0.2">
      <c r="A214" s="9"/>
      <c r="B214" s="9"/>
    </row>
    <row r="215" spans="1:2" x14ac:dyDescent="0.2">
      <c r="A215" s="9"/>
      <c r="B215" s="9"/>
    </row>
    <row r="216" spans="1:2" x14ac:dyDescent="0.2">
      <c r="A216" s="9"/>
      <c r="B216" s="9"/>
    </row>
    <row r="217" spans="1:2" x14ac:dyDescent="0.2">
      <c r="A217" s="9"/>
      <c r="B217" s="9"/>
    </row>
    <row r="218" spans="1:2" x14ac:dyDescent="0.2">
      <c r="A218" s="9"/>
      <c r="B218" s="9"/>
    </row>
    <row r="219" spans="1:2" x14ac:dyDescent="0.2">
      <c r="A219" s="9"/>
      <c r="B219" s="9"/>
    </row>
    <row r="220" spans="1:2" x14ac:dyDescent="0.2">
      <c r="A220" s="9"/>
      <c r="B220" s="9"/>
    </row>
    <row r="221" spans="1:2" x14ac:dyDescent="0.2">
      <c r="A221" s="9"/>
      <c r="B221" s="9"/>
    </row>
    <row r="222" spans="1:2" x14ac:dyDescent="0.2">
      <c r="A222" s="9"/>
      <c r="B222" s="9"/>
    </row>
    <row r="223" spans="1:2" x14ac:dyDescent="0.2">
      <c r="A223" s="9"/>
      <c r="B223" s="9"/>
    </row>
    <row r="224" spans="1:2" x14ac:dyDescent="0.2">
      <c r="A224" s="9"/>
      <c r="B224" s="9"/>
    </row>
    <row r="225" spans="1:2" x14ac:dyDescent="0.2">
      <c r="A225" s="9"/>
      <c r="B225" s="9"/>
    </row>
    <row r="226" spans="1:2" x14ac:dyDescent="0.2">
      <c r="A226" s="9"/>
      <c r="B226" s="9"/>
    </row>
    <row r="227" spans="1:2" x14ac:dyDescent="0.2">
      <c r="A227" s="9"/>
      <c r="B227" s="9"/>
    </row>
    <row r="228" spans="1:2" x14ac:dyDescent="0.2">
      <c r="A228" s="9"/>
      <c r="B228" s="9"/>
    </row>
    <row r="229" spans="1:2" x14ac:dyDescent="0.2">
      <c r="A229" s="9"/>
      <c r="B229" s="9"/>
    </row>
    <row r="230" spans="1:2" x14ac:dyDescent="0.2">
      <c r="A230" s="9"/>
      <c r="B230" s="9"/>
    </row>
    <row r="231" spans="1:2" x14ac:dyDescent="0.2">
      <c r="A231" s="9"/>
      <c r="B231" s="9"/>
    </row>
    <row r="232" spans="1:2" x14ac:dyDescent="0.2">
      <c r="A232" s="9"/>
      <c r="B232" s="9"/>
    </row>
    <row r="233" spans="1:2" x14ac:dyDescent="0.2">
      <c r="A233" s="9"/>
      <c r="B233" s="9"/>
    </row>
    <row r="234" spans="1:2" x14ac:dyDescent="0.2">
      <c r="A234" s="9"/>
      <c r="B234" s="9"/>
    </row>
    <row r="235" spans="1:2" x14ac:dyDescent="0.2">
      <c r="A235" s="9"/>
      <c r="B235" s="9"/>
    </row>
  </sheetData>
  <mergeCells count="1">
    <mergeCell ref="A1:B1"/>
  </mergeCells>
  <phoneticPr fontId="6" type="noConversion"/>
  <hyperlinks>
    <hyperlink ref="D1" location="Introduction!A13" display="Return to Table of Contents" xr:uid="{D016D68E-457A-4CE4-96CF-03E1A4BB3734}"/>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244"/>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0" customWidth="1"/>
    <col min="2" max="2" width="44" style="10"/>
    <col min="3" max="3" width="43.140625" style="10" customWidth="1"/>
    <col min="4" max="4" width="49.140625" style="10" customWidth="1"/>
    <col min="5" max="16384" width="44" style="10"/>
  </cols>
  <sheetData>
    <row r="1" spans="1:4" x14ac:dyDescent="0.2">
      <c r="A1" s="87" t="s">
        <v>996</v>
      </c>
      <c r="B1" s="87"/>
      <c r="D1" s="83" t="s">
        <v>4457</v>
      </c>
    </row>
    <row r="3" spans="1:4" x14ac:dyDescent="0.2">
      <c r="A3" s="6" t="s">
        <v>0</v>
      </c>
      <c r="B3" s="6" t="s">
        <v>2</v>
      </c>
      <c r="C3" s="6" t="s">
        <v>1765</v>
      </c>
      <c r="D3" s="6" t="s">
        <v>1766</v>
      </c>
    </row>
    <row r="4" spans="1:4" x14ac:dyDescent="0.2">
      <c r="A4" s="9" t="s">
        <v>159</v>
      </c>
      <c r="B4" s="14" t="s">
        <v>257</v>
      </c>
      <c r="C4" s="8">
        <v>2425</v>
      </c>
      <c r="D4" s="7" t="s">
        <v>2341</v>
      </c>
    </row>
    <row r="5" spans="1:4" ht="25.5" x14ac:dyDescent="0.2">
      <c r="A5" s="9" t="s">
        <v>160</v>
      </c>
      <c r="B5" s="14" t="s">
        <v>2800</v>
      </c>
      <c r="C5" s="8">
        <v>1000</v>
      </c>
      <c r="D5" s="7" t="s">
        <v>2342</v>
      </c>
    </row>
    <row r="6" spans="1:4" ht="25.5" x14ac:dyDescent="0.2">
      <c r="A6" s="9" t="s">
        <v>1044</v>
      </c>
      <c r="B6" s="14" t="s">
        <v>2801</v>
      </c>
      <c r="C6" s="8">
        <v>250000</v>
      </c>
      <c r="D6" s="7" t="s">
        <v>2343</v>
      </c>
    </row>
    <row r="7" spans="1:4" ht="25.5" x14ac:dyDescent="0.2">
      <c r="A7" s="9" t="s">
        <v>1045</v>
      </c>
      <c r="B7" s="14" t="s">
        <v>2802</v>
      </c>
      <c r="C7" s="8">
        <v>500000</v>
      </c>
      <c r="D7" s="7" t="s">
        <v>2343</v>
      </c>
    </row>
    <row r="8" spans="1:4" ht="25.5" x14ac:dyDescent="0.2">
      <c r="A8" s="9" t="s">
        <v>51</v>
      </c>
      <c r="B8" s="14" t="s">
        <v>2792</v>
      </c>
      <c r="C8" s="8">
        <v>0.2</v>
      </c>
      <c r="D8" s="7" t="s">
        <v>2344</v>
      </c>
    </row>
    <row r="9" spans="1:4" x14ac:dyDescent="0.2">
      <c r="A9" s="9" t="s">
        <v>308</v>
      </c>
      <c r="B9" s="14" t="s">
        <v>2582</v>
      </c>
      <c r="C9" s="8">
        <v>4.9500000000000002E-2</v>
      </c>
      <c r="D9" s="7" t="s">
        <v>2345</v>
      </c>
    </row>
    <row r="10" spans="1:4" x14ac:dyDescent="0.2">
      <c r="A10" s="9"/>
      <c r="B10" s="14"/>
    </row>
    <row r="11" spans="1:4" x14ac:dyDescent="0.2">
      <c r="A11" s="9"/>
      <c r="B11" s="14"/>
    </row>
    <row r="12" spans="1:4" x14ac:dyDescent="0.2">
      <c r="A12" s="9"/>
      <c r="B12" s="14"/>
    </row>
    <row r="13" spans="1:4" x14ac:dyDescent="0.2">
      <c r="A13" s="9"/>
      <c r="B13" s="14"/>
    </row>
    <row r="14" spans="1:4" x14ac:dyDescent="0.2">
      <c r="A14" s="9"/>
      <c r="B14" s="14"/>
    </row>
    <row r="15" spans="1:4" x14ac:dyDescent="0.2">
      <c r="A15" s="9"/>
      <c r="B15" s="14"/>
    </row>
    <row r="16" spans="1:4" x14ac:dyDescent="0.2">
      <c r="A16" s="9"/>
      <c r="B16" s="14"/>
    </row>
    <row r="17" spans="1:2" x14ac:dyDescent="0.2">
      <c r="A17" s="9"/>
      <c r="B17" s="14"/>
    </row>
    <row r="18" spans="1:2" x14ac:dyDescent="0.2">
      <c r="A18" s="9"/>
      <c r="B18" s="14"/>
    </row>
    <row r="19" spans="1:2" x14ac:dyDescent="0.2">
      <c r="A19" s="9"/>
      <c r="B19" s="14"/>
    </row>
    <row r="20" spans="1:2" x14ac:dyDescent="0.2">
      <c r="A20" s="9"/>
      <c r="B20" s="14"/>
    </row>
    <row r="21" spans="1:2" x14ac:dyDescent="0.2">
      <c r="A21" s="9"/>
      <c r="B21" s="14"/>
    </row>
    <row r="22" spans="1:2" x14ac:dyDescent="0.2">
      <c r="A22" s="9"/>
      <c r="B22" s="14"/>
    </row>
    <row r="23" spans="1:2" x14ac:dyDescent="0.2">
      <c r="A23" s="9"/>
      <c r="B23" s="14"/>
    </row>
    <row r="24" spans="1:2" x14ac:dyDescent="0.2">
      <c r="A24" s="9"/>
      <c r="B24" s="14"/>
    </row>
    <row r="25" spans="1:2" x14ac:dyDescent="0.2">
      <c r="A25" s="9"/>
      <c r="B25" s="14"/>
    </row>
    <row r="26" spans="1:2" x14ac:dyDescent="0.2">
      <c r="A26" s="9"/>
      <c r="B26" s="14"/>
    </row>
    <row r="27" spans="1:2" x14ac:dyDescent="0.2">
      <c r="A27" s="9"/>
      <c r="B27" s="14"/>
    </row>
    <row r="28" spans="1:2" x14ac:dyDescent="0.2">
      <c r="A28" s="9"/>
      <c r="B28" s="14"/>
    </row>
    <row r="29" spans="1:2" x14ac:dyDescent="0.2">
      <c r="A29" s="9"/>
      <c r="B29" s="14"/>
    </row>
    <row r="30" spans="1:2" x14ac:dyDescent="0.2">
      <c r="A30" s="9"/>
      <c r="B30" s="14"/>
    </row>
    <row r="31" spans="1:2" x14ac:dyDescent="0.2">
      <c r="A31" s="9"/>
      <c r="B31" s="14"/>
    </row>
    <row r="32" spans="1:2" x14ac:dyDescent="0.2">
      <c r="A32" s="9"/>
      <c r="B32" s="14"/>
    </row>
    <row r="33" spans="1:2" x14ac:dyDescent="0.2">
      <c r="A33" s="9"/>
      <c r="B33" s="14"/>
    </row>
    <row r="34" spans="1:2" x14ac:dyDescent="0.2">
      <c r="A34" s="9"/>
      <c r="B34" s="14"/>
    </row>
    <row r="35" spans="1:2" x14ac:dyDescent="0.2">
      <c r="A35" s="9"/>
      <c r="B35" s="14"/>
    </row>
    <row r="36" spans="1:2" x14ac:dyDescent="0.2">
      <c r="A36" s="9"/>
      <c r="B36" s="14"/>
    </row>
    <row r="37" spans="1:2" x14ac:dyDescent="0.2">
      <c r="A37" s="9"/>
      <c r="B37" s="14"/>
    </row>
    <row r="38" spans="1:2" x14ac:dyDescent="0.2">
      <c r="A38" s="9"/>
      <c r="B38" s="9"/>
    </row>
    <row r="39" spans="1:2" x14ac:dyDescent="0.2">
      <c r="A39" s="9"/>
      <c r="B39" s="9"/>
    </row>
    <row r="40" spans="1:2" x14ac:dyDescent="0.2">
      <c r="A40" s="9"/>
      <c r="B40" s="9"/>
    </row>
    <row r="41" spans="1:2" x14ac:dyDescent="0.2">
      <c r="A41" s="9"/>
      <c r="B41" s="9"/>
    </row>
    <row r="42" spans="1:2" x14ac:dyDescent="0.2">
      <c r="A42" s="9"/>
      <c r="B42" s="9"/>
    </row>
    <row r="43" spans="1:2" x14ac:dyDescent="0.2">
      <c r="A43" s="9"/>
      <c r="B43" s="9"/>
    </row>
    <row r="44" spans="1:2" x14ac:dyDescent="0.2">
      <c r="A44" s="9"/>
      <c r="B44" s="9"/>
    </row>
    <row r="45" spans="1:2" x14ac:dyDescent="0.2">
      <c r="A45" s="9"/>
      <c r="B45" s="9"/>
    </row>
    <row r="46" spans="1:2" x14ac:dyDescent="0.2">
      <c r="A46" s="9"/>
      <c r="B46" s="9"/>
    </row>
    <row r="47" spans="1:2" x14ac:dyDescent="0.2">
      <c r="A47" s="9"/>
      <c r="B47" s="9"/>
    </row>
    <row r="48" spans="1:2" x14ac:dyDescent="0.2">
      <c r="A48" s="9"/>
      <c r="B48" s="9"/>
    </row>
    <row r="49" spans="1:2" x14ac:dyDescent="0.2">
      <c r="A49" s="9"/>
      <c r="B49" s="9"/>
    </row>
    <row r="50" spans="1:2" x14ac:dyDescent="0.2">
      <c r="A50" s="9"/>
      <c r="B50" s="9"/>
    </row>
    <row r="51" spans="1:2" x14ac:dyDescent="0.2">
      <c r="A51" s="9"/>
      <c r="B51" s="9"/>
    </row>
    <row r="52" spans="1:2" x14ac:dyDescent="0.2">
      <c r="A52" s="9"/>
      <c r="B52" s="9"/>
    </row>
    <row r="53" spans="1:2" x14ac:dyDescent="0.2">
      <c r="A53" s="9"/>
      <c r="B53" s="9"/>
    </row>
    <row r="54" spans="1:2" x14ac:dyDescent="0.2">
      <c r="A54" s="9"/>
      <c r="B54" s="9"/>
    </row>
    <row r="55" spans="1:2" x14ac:dyDescent="0.2">
      <c r="A55" s="9"/>
      <c r="B55" s="9"/>
    </row>
    <row r="56" spans="1:2" x14ac:dyDescent="0.2">
      <c r="A56" s="9"/>
      <c r="B56" s="9"/>
    </row>
    <row r="57" spans="1:2" x14ac:dyDescent="0.2">
      <c r="A57" s="9"/>
      <c r="B57" s="9"/>
    </row>
    <row r="58" spans="1:2" x14ac:dyDescent="0.2">
      <c r="A58" s="9"/>
      <c r="B58" s="9"/>
    </row>
    <row r="59" spans="1:2" x14ac:dyDescent="0.2">
      <c r="A59" s="9"/>
      <c r="B59" s="9"/>
    </row>
    <row r="60" spans="1:2" x14ac:dyDescent="0.2">
      <c r="A60" s="9"/>
      <c r="B60" s="9"/>
    </row>
    <row r="61" spans="1:2" x14ac:dyDescent="0.2">
      <c r="A61" s="9"/>
      <c r="B61" s="9"/>
    </row>
    <row r="62" spans="1:2" x14ac:dyDescent="0.2">
      <c r="A62" s="9"/>
      <c r="B62" s="9"/>
    </row>
    <row r="63" spans="1:2" x14ac:dyDescent="0.2">
      <c r="A63" s="9"/>
      <c r="B63" s="9"/>
    </row>
    <row r="64" spans="1:2" x14ac:dyDescent="0.2">
      <c r="A64" s="9"/>
      <c r="B64" s="9"/>
    </row>
    <row r="65" spans="1:2" x14ac:dyDescent="0.2">
      <c r="A65" s="9"/>
      <c r="B65" s="9"/>
    </row>
    <row r="66" spans="1:2" x14ac:dyDescent="0.2">
      <c r="A66" s="9"/>
      <c r="B66" s="9"/>
    </row>
    <row r="67" spans="1:2" x14ac:dyDescent="0.2">
      <c r="A67" s="9"/>
      <c r="B67" s="9"/>
    </row>
    <row r="68" spans="1:2" x14ac:dyDescent="0.2">
      <c r="A68" s="9"/>
      <c r="B68" s="9"/>
    </row>
    <row r="69" spans="1:2" x14ac:dyDescent="0.2">
      <c r="A69" s="9"/>
      <c r="B69" s="9"/>
    </row>
    <row r="70" spans="1:2" x14ac:dyDescent="0.2">
      <c r="A70" s="9"/>
      <c r="B70" s="9"/>
    </row>
    <row r="71" spans="1:2" x14ac:dyDescent="0.2">
      <c r="A71" s="9"/>
      <c r="B71" s="9"/>
    </row>
    <row r="72" spans="1:2" x14ac:dyDescent="0.2">
      <c r="A72" s="9"/>
      <c r="B72" s="9"/>
    </row>
    <row r="73" spans="1:2" x14ac:dyDescent="0.2">
      <c r="A73" s="9"/>
      <c r="B73" s="9"/>
    </row>
    <row r="74" spans="1:2" x14ac:dyDescent="0.2">
      <c r="A74" s="9"/>
      <c r="B74" s="9"/>
    </row>
    <row r="75" spans="1:2" x14ac:dyDescent="0.2">
      <c r="A75" s="9"/>
      <c r="B75" s="9"/>
    </row>
    <row r="76" spans="1:2" x14ac:dyDescent="0.2">
      <c r="A76" s="9"/>
      <c r="B76" s="9"/>
    </row>
    <row r="77" spans="1:2" x14ac:dyDescent="0.2">
      <c r="A77" s="9"/>
      <c r="B77" s="9"/>
    </row>
    <row r="78" spans="1:2" x14ac:dyDescent="0.2">
      <c r="A78" s="9"/>
      <c r="B78" s="9"/>
    </row>
    <row r="79" spans="1:2" x14ac:dyDescent="0.2">
      <c r="A79" s="9"/>
      <c r="B79" s="9"/>
    </row>
    <row r="80" spans="1:2" x14ac:dyDescent="0.2">
      <c r="A80" s="9"/>
      <c r="B80" s="9"/>
    </row>
    <row r="81" spans="1:2" x14ac:dyDescent="0.2">
      <c r="A81" s="9"/>
      <c r="B81" s="9"/>
    </row>
    <row r="82" spans="1:2" x14ac:dyDescent="0.2">
      <c r="A82" s="9"/>
      <c r="B82" s="9"/>
    </row>
    <row r="83" spans="1:2" x14ac:dyDescent="0.2">
      <c r="A83" s="9"/>
      <c r="B83" s="9"/>
    </row>
    <row r="84" spans="1:2" x14ac:dyDescent="0.2">
      <c r="A84" s="9"/>
      <c r="B84" s="9"/>
    </row>
    <row r="85" spans="1:2" x14ac:dyDescent="0.2">
      <c r="A85" s="9"/>
      <c r="B85" s="9"/>
    </row>
    <row r="86" spans="1:2" x14ac:dyDescent="0.2">
      <c r="A86" s="9"/>
      <c r="B86" s="9"/>
    </row>
    <row r="87" spans="1:2" x14ac:dyDescent="0.2">
      <c r="A87" s="9"/>
      <c r="B87" s="9"/>
    </row>
    <row r="88" spans="1:2" x14ac:dyDescent="0.2">
      <c r="A88" s="9"/>
      <c r="B88" s="9"/>
    </row>
    <row r="89" spans="1:2" x14ac:dyDescent="0.2">
      <c r="A89" s="9"/>
      <c r="B89" s="9"/>
    </row>
    <row r="90" spans="1:2" x14ac:dyDescent="0.2">
      <c r="A90" s="9"/>
      <c r="B90" s="9"/>
    </row>
    <row r="91" spans="1:2" x14ac:dyDescent="0.2">
      <c r="A91" s="9"/>
      <c r="B91" s="9"/>
    </row>
    <row r="92" spans="1:2" x14ac:dyDescent="0.2">
      <c r="A92" s="9"/>
      <c r="B92" s="9"/>
    </row>
    <row r="93" spans="1:2" x14ac:dyDescent="0.2">
      <c r="A93" s="9"/>
      <c r="B93" s="9"/>
    </row>
    <row r="94" spans="1:2" x14ac:dyDescent="0.2">
      <c r="A94" s="9"/>
      <c r="B94" s="9"/>
    </row>
    <row r="95" spans="1:2" x14ac:dyDescent="0.2">
      <c r="A95" s="9"/>
      <c r="B95" s="9"/>
    </row>
    <row r="96" spans="1:2" x14ac:dyDescent="0.2">
      <c r="A96" s="9"/>
      <c r="B96" s="9"/>
    </row>
    <row r="97" spans="1:2" x14ac:dyDescent="0.2">
      <c r="A97" s="9"/>
      <c r="B97" s="9"/>
    </row>
    <row r="98" spans="1:2" x14ac:dyDescent="0.2">
      <c r="A98" s="9"/>
      <c r="B98" s="9"/>
    </row>
    <row r="99" spans="1:2" x14ac:dyDescent="0.2">
      <c r="A99" s="9"/>
      <c r="B99" s="9"/>
    </row>
    <row r="100" spans="1:2" x14ac:dyDescent="0.2">
      <c r="A100" s="9"/>
      <c r="B100" s="9"/>
    </row>
    <row r="101" spans="1:2" x14ac:dyDescent="0.2">
      <c r="A101" s="9"/>
      <c r="B101" s="9"/>
    </row>
    <row r="102" spans="1:2" x14ac:dyDescent="0.2">
      <c r="A102" s="9"/>
      <c r="B102" s="9"/>
    </row>
    <row r="103" spans="1:2" x14ac:dyDescent="0.2">
      <c r="A103" s="9"/>
      <c r="B103" s="9"/>
    </row>
    <row r="104" spans="1:2" x14ac:dyDescent="0.2">
      <c r="A104" s="9"/>
      <c r="B104" s="9"/>
    </row>
    <row r="105" spans="1:2" x14ac:dyDescent="0.2">
      <c r="A105" s="9"/>
      <c r="B105" s="9"/>
    </row>
    <row r="106" spans="1:2" x14ac:dyDescent="0.2">
      <c r="A106" s="9"/>
      <c r="B106" s="9"/>
    </row>
    <row r="107" spans="1:2" x14ac:dyDescent="0.2">
      <c r="A107" s="9"/>
      <c r="B107" s="9"/>
    </row>
    <row r="108" spans="1:2" x14ac:dyDescent="0.2">
      <c r="A108" s="9"/>
      <c r="B108" s="9"/>
    </row>
    <row r="109" spans="1:2" x14ac:dyDescent="0.2">
      <c r="A109" s="9"/>
      <c r="B109" s="9"/>
    </row>
    <row r="110" spans="1:2" x14ac:dyDescent="0.2">
      <c r="A110" s="9"/>
      <c r="B110" s="9"/>
    </row>
    <row r="111" spans="1:2" x14ac:dyDescent="0.2">
      <c r="A111" s="9"/>
      <c r="B111" s="9"/>
    </row>
    <row r="112" spans="1:2" x14ac:dyDescent="0.2">
      <c r="A112" s="9"/>
      <c r="B112" s="9"/>
    </row>
    <row r="113" spans="1:2" x14ac:dyDescent="0.2">
      <c r="A113" s="9"/>
      <c r="B113" s="9"/>
    </row>
    <row r="114" spans="1:2" x14ac:dyDescent="0.2">
      <c r="A114" s="9"/>
      <c r="B114" s="9"/>
    </row>
    <row r="115" spans="1:2" x14ac:dyDescent="0.2">
      <c r="A115" s="9"/>
      <c r="B115" s="9"/>
    </row>
    <row r="116" spans="1:2" x14ac:dyDescent="0.2">
      <c r="A116" s="9"/>
      <c r="B116" s="9"/>
    </row>
    <row r="117" spans="1:2" x14ac:dyDescent="0.2">
      <c r="A117" s="9"/>
      <c r="B117" s="9"/>
    </row>
    <row r="118" spans="1:2" x14ac:dyDescent="0.2">
      <c r="A118" s="9"/>
      <c r="B118" s="9"/>
    </row>
    <row r="119" spans="1:2" x14ac:dyDescent="0.2">
      <c r="A119" s="9"/>
      <c r="B119" s="9"/>
    </row>
    <row r="120" spans="1:2" x14ac:dyDescent="0.2">
      <c r="A120" s="9"/>
      <c r="B120" s="9"/>
    </row>
    <row r="121" spans="1:2" x14ac:dyDescent="0.2">
      <c r="A121" s="9"/>
      <c r="B121" s="9"/>
    </row>
    <row r="122" spans="1:2" x14ac:dyDescent="0.2">
      <c r="A122" s="9"/>
      <c r="B122" s="9"/>
    </row>
    <row r="123" spans="1:2" x14ac:dyDescent="0.2">
      <c r="A123" s="9"/>
      <c r="B123" s="9"/>
    </row>
    <row r="124" spans="1:2" x14ac:dyDescent="0.2">
      <c r="A124" s="9"/>
      <c r="B124" s="9"/>
    </row>
    <row r="125" spans="1:2" x14ac:dyDescent="0.2">
      <c r="A125" s="9"/>
      <c r="B125" s="9"/>
    </row>
    <row r="126" spans="1:2" x14ac:dyDescent="0.2">
      <c r="A126" s="9"/>
      <c r="B126" s="9"/>
    </row>
    <row r="127" spans="1:2" x14ac:dyDescent="0.2">
      <c r="A127" s="9"/>
      <c r="B127" s="9"/>
    </row>
    <row r="128" spans="1:2" x14ac:dyDescent="0.2">
      <c r="A128" s="9"/>
      <c r="B128" s="9"/>
    </row>
    <row r="129" spans="1:2" x14ac:dyDescent="0.2">
      <c r="A129" s="9"/>
      <c r="B129" s="9"/>
    </row>
    <row r="130" spans="1:2" x14ac:dyDescent="0.2">
      <c r="A130" s="9"/>
      <c r="B130" s="9"/>
    </row>
    <row r="131" spans="1:2" x14ac:dyDescent="0.2">
      <c r="A131" s="9"/>
      <c r="B131" s="9"/>
    </row>
    <row r="132" spans="1:2" x14ac:dyDescent="0.2">
      <c r="A132" s="9"/>
      <c r="B132" s="9"/>
    </row>
    <row r="133" spans="1:2" x14ac:dyDescent="0.2">
      <c r="A133" s="9"/>
      <c r="B133" s="9"/>
    </row>
    <row r="134" spans="1:2" x14ac:dyDescent="0.2">
      <c r="A134" s="9"/>
      <c r="B134" s="9"/>
    </row>
    <row r="135" spans="1:2" x14ac:dyDescent="0.2">
      <c r="A135" s="9"/>
      <c r="B135" s="9"/>
    </row>
    <row r="136" spans="1:2" x14ac:dyDescent="0.2">
      <c r="A136" s="9"/>
      <c r="B136" s="9"/>
    </row>
    <row r="137" spans="1:2" x14ac:dyDescent="0.2">
      <c r="A137" s="9"/>
      <c r="B137" s="9"/>
    </row>
    <row r="138" spans="1:2" x14ac:dyDescent="0.2">
      <c r="A138" s="9"/>
      <c r="B138" s="9"/>
    </row>
    <row r="139" spans="1:2" x14ac:dyDescent="0.2">
      <c r="A139" s="9"/>
      <c r="B139" s="9"/>
    </row>
    <row r="140" spans="1:2" x14ac:dyDescent="0.2">
      <c r="A140" s="9"/>
      <c r="B140" s="9"/>
    </row>
    <row r="141" spans="1:2" x14ac:dyDescent="0.2">
      <c r="A141" s="9"/>
      <c r="B141" s="9"/>
    </row>
    <row r="142" spans="1:2" x14ac:dyDescent="0.2">
      <c r="A142" s="9"/>
      <c r="B142" s="9"/>
    </row>
    <row r="143" spans="1:2" x14ac:dyDescent="0.2">
      <c r="A143" s="9"/>
      <c r="B143" s="9"/>
    </row>
    <row r="144" spans="1:2" x14ac:dyDescent="0.2">
      <c r="A144" s="9"/>
      <c r="B144" s="9"/>
    </row>
    <row r="145" spans="1:2" x14ac:dyDescent="0.2">
      <c r="A145" s="9"/>
      <c r="B145" s="9"/>
    </row>
    <row r="146" spans="1:2" x14ac:dyDescent="0.2">
      <c r="A146" s="9"/>
      <c r="B146" s="9"/>
    </row>
    <row r="147" spans="1:2" x14ac:dyDescent="0.2">
      <c r="A147" s="9"/>
      <c r="B147" s="9"/>
    </row>
    <row r="148" spans="1:2" x14ac:dyDescent="0.2">
      <c r="A148" s="9"/>
      <c r="B148" s="9"/>
    </row>
    <row r="149" spans="1:2" x14ac:dyDescent="0.2">
      <c r="A149" s="9"/>
      <c r="B149" s="9"/>
    </row>
    <row r="150" spans="1:2" x14ac:dyDescent="0.2">
      <c r="A150" s="9"/>
      <c r="B150" s="9"/>
    </row>
    <row r="151" spans="1:2" x14ac:dyDescent="0.2">
      <c r="A151" s="9"/>
      <c r="B151" s="9"/>
    </row>
    <row r="152" spans="1:2" x14ac:dyDescent="0.2">
      <c r="A152" s="9"/>
      <c r="B152" s="9"/>
    </row>
    <row r="153" spans="1:2" x14ac:dyDescent="0.2">
      <c r="A153" s="9"/>
      <c r="B153" s="9"/>
    </row>
    <row r="154" spans="1:2" x14ac:dyDescent="0.2">
      <c r="A154" s="9"/>
      <c r="B154" s="9"/>
    </row>
    <row r="155" spans="1:2" x14ac:dyDescent="0.2">
      <c r="A155" s="9"/>
      <c r="B155" s="9"/>
    </row>
    <row r="156" spans="1:2" x14ac:dyDescent="0.2">
      <c r="A156" s="9"/>
      <c r="B156" s="9"/>
    </row>
    <row r="157" spans="1:2" x14ac:dyDescent="0.2">
      <c r="A157" s="9"/>
      <c r="B157" s="9"/>
    </row>
    <row r="158" spans="1:2" x14ac:dyDescent="0.2">
      <c r="A158" s="9"/>
      <c r="B158" s="9"/>
    </row>
    <row r="159" spans="1:2" x14ac:dyDescent="0.2">
      <c r="A159" s="9"/>
      <c r="B159" s="9"/>
    </row>
    <row r="160" spans="1:2" x14ac:dyDescent="0.2">
      <c r="A160" s="9"/>
      <c r="B160" s="9"/>
    </row>
    <row r="161" spans="1:2" x14ac:dyDescent="0.2">
      <c r="A161" s="9"/>
      <c r="B161" s="9"/>
    </row>
    <row r="162" spans="1:2" x14ac:dyDescent="0.2">
      <c r="A162" s="9"/>
      <c r="B162" s="9"/>
    </row>
    <row r="163" spans="1:2" x14ac:dyDescent="0.2">
      <c r="A163" s="9"/>
      <c r="B163" s="9"/>
    </row>
    <row r="164" spans="1:2" x14ac:dyDescent="0.2">
      <c r="A164" s="9"/>
      <c r="B164" s="9"/>
    </row>
    <row r="165" spans="1:2" x14ac:dyDescent="0.2">
      <c r="A165" s="9"/>
      <c r="B165" s="9"/>
    </row>
    <row r="166" spans="1:2" x14ac:dyDescent="0.2">
      <c r="A166" s="9"/>
      <c r="B166" s="9"/>
    </row>
    <row r="167" spans="1:2" x14ac:dyDescent="0.2">
      <c r="A167" s="9"/>
      <c r="B167" s="9"/>
    </row>
    <row r="168" spans="1:2" x14ac:dyDescent="0.2">
      <c r="A168" s="9"/>
      <c r="B168" s="9"/>
    </row>
    <row r="169" spans="1:2" x14ac:dyDescent="0.2">
      <c r="A169" s="9"/>
      <c r="B169" s="9"/>
    </row>
    <row r="170" spans="1:2" x14ac:dyDescent="0.2">
      <c r="A170" s="9"/>
      <c r="B170" s="9"/>
    </row>
    <row r="171" spans="1:2" x14ac:dyDescent="0.2">
      <c r="A171" s="9"/>
      <c r="B171" s="9"/>
    </row>
    <row r="172" spans="1:2" x14ac:dyDescent="0.2">
      <c r="A172" s="9"/>
      <c r="B172" s="9"/>
    </row>
    <row r="173" spans="1:2" x14ac:dyDescent="0.2">
      <c r="A173" s="9"/>
      <c r="B173" s="9"/>
    </row>
    <row r="174" spans="1:2" x14ac:dyDescent="0.2">
      <c r="A174" s="9"/>
      <c r="B174" s="9"/>
    </row>
    <row r="175" spans="1:2" x14ac:dyDescent="0.2">
      <c r="A175" s="9"/>
      <c r="B175" s="9"/>
    </row>
    <row r="176" spans="1:2" x14ac:dyDescent="0.2">
      <c r="A176" s="9"/>
      <c r="B176" s="9"/>
    </row>
    <row r="177" spans="1:2" x14ac:dyDescent="0.2">
      <c r="A177" s="9"/>
      <c r="B177" s="9"/>
    </row>
    <row r="178" spans="1:2" x14ac:dyDescent="0.2">
      <c r="A178" s="9"/>
      <c r="B178" s="9"/>
    </row>
    <row r="179" spans="1:2" x14ac:dyDescent="0.2">
      <c r="A179" s="9"/>
      <c r="B179" s="9"/>
    </row>
    <row r="180" spans="1:2" x14ac:dyDescent="0.2">
      <c r="A180" s="9"/>
      <c r="B180" s="9"/>
    </row>
    <row r="181" spans="1:2" x14ac:dyDescent="0.2">
      <c r="A181" s="9"/>
      <c r="B181" s="9"/>
    </row>
    <row r="182" spans="1:2" x14ac:dyDescent="0.2">
      <c r="A182" s="9"/>
      <c r="B182" s="9"/>
    </row>
    <row r="183" spans="1:2" x14ac:dyDescent="0.2">
      <c r="A183" s="9"/>
      <c r="B183" s="9"/>
    </row>
    <row r="184" spans="1:2" x14ac:dyDescent="0.2">
      <c r="A184" s="9"/>
      <c r="B184" s="9"/>
    </row>
    <row r="185" spans="1:2" x14ac:dyDescent="0.2">
      <c r="A185" s="9"/>
      <c r="B185" s="9"/>
    </row>
    <row r="186" spans="1:2" x14ac:dyDescent="0.2">
      <c r="A186" s="9"/>
      <c r="B186" s="9"/>
    </row>
    <row r="187" spans="1:2" x14ac:dyDescent="0.2">
      <c r="A187" s="9"/>
      <c r="B187" s="9"/>
    </row>
    <row r="188" spans="1:2" x14ac:dyDescent="0.2">
      <c r="A188" s="9"/>
      <c r="B188" s="9"/>
    </row>
    <row r="189" spans="1:2" x14ac:dyDescent="0.2">
      <c r="A189" s="9"/>
      <c r="B189" s="9"/>
    </row>
    <row r="190" spans="1:2" x14ac:dyDescent="0.2">
      <c r="A190" s="9"/>
      <c r="B190" s="9"/>
    </row>
    <row r="191" spans="1:2" x14ac:dyDescent="0.2">
      <c r="A191" s="9"/>
      <c r="B191" s="9"/>
    </row>
    <row r="192" spans="1:2" x14ac:dyDescent="0.2">
      <c r="A192" s="9"/>
      <c r="B192" s="9"/>
    </row>
    <row r="193" spans="1:2" x14ac:dyDescent="0.2">
      <c r="A193" s="9"/>
      <c r="B193" s="9"/>
    </row>
    <row r="194" spans="1:2" x14ac:dyDescent="0.2">
      <c r="A194" s="9"/>
      <c r="B194" s="9"/>
    </row>
    <row r="195" spans="1:2" x14ac:dyDescent="0.2">
      <c r="A195" s="9"/>
      <c r="B195" s="9"/>
    </row>
    <row r="196" spans="1:2" x14ac:dyDescent="0.2">
      <c r="A196" s="9"/>
      <c r="B196" s="9"/>
    </row>
    <row r="197" spans="1:2" x14ac:dyDescent="0.2">
      <c r="A197" s="9"/>
      <c r="B197" s="9"/>
    </row>
    <row r="198" spans="1:2" x14ac:dyDescent="0.2">
      <c r="A198" s="9"/>
      <c r="B198" s="9"/>
    </row>
    <row r="199" spans="1:2" x14ac:dyDescent="0.2">
      <c r="A199" s="9"/>
      <c r="B199" s="9"/>
    </row>
    <row r="200" spans="1:2" x14ac:dyDescent="0.2">
      <c r="A200" s="9"/>
      <c r="B200" s="9"/>
    </row>
    <row r="201" spans="1:2" x14ac:dyDescent="0.2">
      <c r="A201" s="9"/>
      <c r="B201" s="9"/>
    </row>
    <row r="202" spans="1:2" x14ac:dyDescent="0.2">
      <c r="A202" s="9"/>
      <c r="B202" s="9"/>
    </row>
    <row r="203" spans="1:2" x14ac:dyDescent="0.2">
      <c r="A203" s="9"/>
      <c r="B203" s="9"/>
    </row>
    <row r="204" spans="1:2" x14ac:dyDescent="0.2">
      <c r="A204" s="9"/>
      <c r="B204" s="9"/>
    </row>
    <row r="205" spans="1:2" x14ac:dyDescent="0.2">
      <c r="A205" s="9"/>
      <c r="B205" s="9"/>
    </row>
    <row r="206" spans="1:2" x14ac:dyDescent="0.2">
      <c r="A206" s="9"/>
      <c r="B206" s="9"/>
    </row>
    <row r="207" spans="1:2" x14ac:dyDescent="0.2">
      <c r="A207" s="9"/>
      <c r="B207" s="9"/>
    </row>
    <row r="208" spans="1:2" x14ac:dyDescent="0.2">
      <c r="A208" s="9"/>
      <c r="B208" s="9"/>
    </row>
    <row r="209" spans="1:2" x14ac:dyDescent="0.2">
      <c r="A209" s="9"/>
      <c r="B209" s="9"/>
    </row>
    <row r="210" spans="1:2" x14ac:dyDescent="0.2">
      <c r="A210" s="9"/>
      <c r="B210" s="9"/>
    </row>
    <row r="211" spans="1:2" x14ac:dyDescent="0.2">
      <c r="A211" s="9"/>
      <c r="B211" s="9"/>
    </row>
    <row r="212" spans="1:2" x14ac:dyDescent="0.2">
      <c r="A212" s="9"/>
      <c r="B212" s="9"/>
    </row>
    <row r="213" spans="1:2" x14ac:dyDescent="0.2">
      <c r="A213" s="9"/>
      <c r="B213" s="9"/>
    </row>
    <row r="214" spans="1:2" x14ac:dyDescent="0.2">
      <c r="A214" s="9"/>
      <c r="B214" s="9"/>
    </row>
    <row r="215" spans="1:2" x14ac:dyDescent="0.2">
      <c r="A215" s="9"/>
      <c r="B215" s="9"/>
    </row>
    <row r="216" spans="1:2" x14ac:dyDescent="0.2">
      <c r="A216" s="9"/>
      <c r="B216" s="9"/>
    </row>
    <row r="217" spans="1:2" x14ac:dyDescent="0.2">
      <c r="A217" s="9"/>
      <c r="B217" s="9"/>
    </row>
    <row r="218" spans="1:2" x14ac:dyDescent="0.2">
      <c r="A218" s="9"/>
      <c r="B218" s="9"/>
    </row>
    <row r="219" spans="1:2" x14ac:dyDescent="0.2">
      <c r="A219" s="9"/>
      <c r="B219" s="9"/>
    </row>
    <row r="220" spans="1:2" x14ac:dyDescent="0.2">
      <c r="A220" s="9"/>
      <c r="B220" s="9"/>
    </row>
    <row r="221" spans="1:2" x14ac:dyDescent="0.2">
      <c r="A221" s="9"/>
      <c r="B221" s="9"/>
    </row>
    <row r="222" spans="1:2" x14ac:dyDescent="0.2">
      <c r="A222" s="9"/>
      <c r="B222" s="9"/>
    </row>
    <row r="223" spans="1:2" x14ac:dyDescent="0.2">
      <c r="A223" s="9"/>
      <c r="B223" s="9"/>
    </row>
    <row r="224" spans="1:2" x14ac:dyDescent="0.2">
      <c r="A224" s="9"/>
      <c r="B224" s="9"/>
    </row>
    <row r="225" spans="1:2" x14ac:dyDescent="0.2">
      <c r="A225" s="9"/>
      <c r="B225" s="9"/>
    </row>
    <row r="226" spans="1:2" x14ac:dyDescent="0.2">
      <c r="A226" s="9"/>
      <c r="B226" s="9"/>
    </row>
    <row r="227" spans="1:2" x14ac:dyDescent="0.2">
      <c r="A227" s="9"/>
      <c r="B227" s="9"/>
    </row>
    <row r="228" spans="1:2" x14ac:dyDescent="0.2">
      <c r="A228" s="9"/>
      <c r="B228" s="9"/>
    </row>
    <row r="229" spans="1:2" x14ac:dyDescent="0.2">
      <c r="A229" s="9"/>
      <c r="B229" s="9"/>
    </row>
    <row r="230" spans="1:2" x14ac:dyDescent="0.2">
      <c r="A230" s="9"/>
      <c r="B230" s="9"/>
    </row>
    <row r="231" spans="1:2" x14ac:dyDescent="0.2">
      <c r="A231" s="9"/>
      <c r="B231" s="9"/>
    </row>
    <row r="232" spans="1:2" x14ac:dyDescent="0.2">
      <c r="A232" s="9"/>
      <c r="B232" s="9"/>
    </row>
    <row r="233" spans="1:2" x14ac:dyDescent="0.2">
      <c r="A233" s="9"/>
      <c r="B233" s="9"/>
    </row>
    <row r="234" spans="1:2" x14ac:dyDescent="0.2">
      <c r="A234" s="9"/>
      <c r="B234" s="9"/>
    </row>
    <row r="235" spans="1:2" x14ac:dyDescent="0.2">
      <c r="A235" s="9"/>
      <c r="B235" s="9"/>
    </row>
    <row r="236" spans="1:2" x14ac:dyDescent="0.2">
      <c r="A236" s="9"/>
      <c r="B236" s="9"/>
    </row>
    <row r="237" spans="1:2" x14ac:dyDescent="0.2">
      <c r="A237" s="9"/>
      <c r="B237" s="9"/>
    </row>
    <row r="238" spans="1:2" x14ac:dyDescent="0.2">
      <c r="A238" s="9"/>
      <c r="B238" s="9"/>
    </row>
    <row r="239" spans="1:2" x14ac:dyDescent="0.2">
      <c r="A239" s="9"/>
      <c r="B239" s="9"/>
    </row>
    <row r="240" spans="1:2" x14ac:dyDescent="0.2">
      <c r="A240" s="9"/>
      <c r="B240" s="9"/>
    </row>
    <row r="241" spans="1:2" x14ac:dyDescent="0.2">
      <c r="A241" s="9"/>
      <c r="B241" s="9"/>
    </row>
    <row r="242" spans="1:2" x14ac:dyDescent="0.2">
      <c r="A242" s="9"/>
      <c r="B242" s="9"/>
    </row>
    <row r="243" spans="1:2" x14ac:dyDescent="0.2">
      <c r="A243" s="9"/>
      <c r="B243" s="9"/>
    </row>
    <row r="244" spans="1:2" x14ac:dyDescent="0.2">
      <c r="A244" s="9"/>
      <c r="B244" s="9"/>
    </row>
  </sheetData>
  <mergeCells count="1">
    <mergeCell ref="A1:B1"/>
  </mergeCells>
  <hyperlinks>
    <hyperlink ref="D1" location="Introduction!A13" display="Return to Table of Contents" xr:uid="{55344636-4207-41F5-8A7F-A3FFCCCEDECB}"/>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45"/>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0" customWidth="1"/>
    <col min="2" max="2" width="44" style="10"/>
    <col min="3" max="3" width="43.140625" style="10" customWidth="1"/>
    <col min="4" max="4" width="49.140625" style="10" customWidth="1"/>
    <col min="5" max="16384" width="44" style="10"/>
  </cols>
  <sheetData>
    <row r="1" spans="1:4" x14ac:dyDescent="0.2">
      <c r="A1" s="87" t="s">
        <v>997</v>
      </c>
      <c r="B1" s="87"/>
      <c r="D1" s="83" t="s">
        <v>4457</v>
      </c>
    </row>
    <row r="3" spans="1:4" x14ac:dyDescent="0.2">
      <c r="A3" s="6" t="s">
        <v>0</v>
      </c>
      <c r="B3" s="6" t="s">
        <v>2</v>
      </c>
      <c r="C3" s="6" t="s">
        <v>1765</v>
      </c>
      <c r="D3" s="6" t="s">
        <v>1766</v>
      </c>
    </row>
    <row r="4" spans="1:4" x14ac:dyDescent="0.2">
      <c r="A4" s="9" t="s">
        <v>84</v>
      </c>
      <c r="B4" s="14" t="s">
        <v>257</v>
      </c>
      <c r="C4" s="8">
        <v>1000</v>
      </c>
      <c r="D4" s="7" t="s">
        <v>2346</v>
      </c>
    </row>
    <row r="5" spans="1:4" ht="25.5" x14ac:dyDescent="0.2">
      <c r="A5" s="9" t="s">
        <v>309</v>
      </c>
      <c r="B5" s="14" t="s">
        <v>2781</v>
      </c>
      <c r="C5" s="8">
        <v>1500</v>
      </c>
      <c r="D5" s="7" t="s">
        <v>1871</v>
      </c>
    </row>
    <row r="6" spans="1:4" ht="38.25" x14ac:dyDescent="0.2">
      <c r="A6" s="9" t="s">
        <v>2025</v>
      </c>
      <c r="B6" s="14" t="s">
        <v>2026</v>
      </c>
      <c r="C6" s="8">
        <v>3000</v>
      </c>
      <c r="D6" s="7" t="s">
        <v>1871</v>
      </c>
    </row>
    <row r="7" spans="1:4" x14ac:dyDescent="0.2">
      <c r="A7" s="9" t="s">
        <v>310</v>
      </c>
      <c r="B7" s="14" t="s">
        <v>2782</v>
      </c>
      <c r="C7" s="8">
        <v>1000</v>
      </c>
      <c r="D7" s="7" t="s">
        <v>2347</v>
      </c>
    </row>
    <row r="8" spans="1:4" ht="25.5" x14ac:dyDescent="0.2">
      <c r="A8" s="9" t="s">
        <v>311</v>
      </c>
      <c r="B8" s="14" t="s">
        <v>2783</v>
      </c>
      <c r="C8" s="8">
        <v>500</v>
      </c>
      <c r="D8" s="7" t="s">
        <v>2348</v>
      </c>
    </row>
    <row r="9" spans="1:4" x14ac:dyDescent="0.2">
      <c r="A9" s="9" t="s">
        <v>312</v>
      </c>
      <c r="B9" s="14" t="s">
        <v>2784</v>
      </c>
      <c r="C9" s="8">
        <v>40000</v>
      </c>
      <c r="D9" s="7" t="s">
        <v>2348</v>
      </c>
    </row>
    <row r="10" spans="1:4" ht="25.5" x14ac:dyDescent="0.2">
      <c r="A10" s="9" t="s">
        <v>313</v>
      </c>
      <c r="B10" s="14" t="s">
        <v>2785</v>
      </c>
      <c r="C10" s="8">
        <v>10000</v>
      </c>
      <c r="D10" s="7" t="s">
        <v>2349</v>
      </c>
    </row>
    <row r="11" spans="1:4" x14ac:dyDescent="0.2">
      <c r="A11" s="9" t="s">
        <v>314</v>
      </c>
      <c r="B11" s="14" t="s">
        <v>2786</v>
      </c>
      <c r="C11" s="8">
        <v>5000</v>
      </c>
      <c r="D11" s="7" t="s">
        <v>2350</v>
      </c>
    </row>
    <row r="12" spans="1:4" ht="25.5" x14ac:dyDescent="0.2">
      <c r="A12" s="9" t="s">
        <v>1353</v>
      </c>
      <c r="B12" s="14" t="s">
        <v>2787</v>
      </c>
      <c r="C12" s="8">
        <v>1</v>
      </c>
      <c r="D12" s="7" t="s">
        <v>2351</v>
      </c>
    </row>
    <row r="13" spans="1:4" ht="25.5" x14ac:dyDescent="0.2">
      <c r="A13" s="9" t="s">
        <v>315</v>
      </c>
      <c r="B13" s="14" t="s">
        <v>2788</v>
      </c>
      <c r="C13" s="8">
        <v>16000</v>
      </c>
      <c r="D13" s="7" t="s">
        <v>2352</v>
      </c>
    </row>
    <row r="14" spans="1:4" ht="25.5" x14ac:dyDescent="0.2">
      <c r="A14" s="9" t="s">
        <v>316</v>
      </c>
      <c r="B14" s="14" t="s">
        <v>2790</v>
      </c>
      <c r="C14" s="8">
        <v>12000</v>
      </c>
      <c r="D14" s="7" t="s">
        <v>2353</v>
      </c>
    </row>
    <row r="15" spans="1:4" ht="25.5" x14ac:dyDescent="0.2">
      <c r="A15" s="9" t="s">
        <v>317</v>
      </c>
      <c r="B15" s="14" t="s">
        <v>2789</v>
      </c>
      <c r="C15" s="8">
        <v>18000</v>
      </c>
      <c r="D15" s="7" t="s">
        <v>2353</v>
      </c>
    </row>
    <row r="16" spans="1:4" ht="25.5" x14ac:dyDescent="0.2">
      <c r="A16" s="9" t="s">
        <v>318</v>
      </c>
      <c r="B16" s="14" t="s">
        <v>2791</v>
      </c>
      <c r="C16" s="8">
        <v>0.5</v>
      </c>
      <c r="D16" s="7" t="s">
        <v>2354</v>
      </c>
    </row>
    <row r="17" spans="1:4" ht="25.5" x14ac:dyDescent="0.2">
      <c r="A17" s="9" t="s">
        <v>319</v>
      </c>
      <c r="B17" s="14" t="s">
        <v>2792</v>
      </c>
      <c r="C17" s="8">
        <v>0.1</v>
      </c>
      <c r="D17" s="7" t="s">
        <v>2355</v>
      </c>
    </row>
    <row r="18" spans="1:4" x14ac:dyDescent="0.2">
      <c r="A18" s="9" t="s">
        <v>255</v>
      </c>
      <c r="B18" s="14" t="s">
        <v>2793</v>
      </c>
      <c r="C18" s="8">
        <v>15000</v>
      </c>
      <c r="D18" s="7" t="s">
        <v>801</v>
      </c>
    </row>
    <row r="19" spans="1:4" ht="25.5" x14ac:dyDescent="0.2">
      <c r="A19" s="9" t="s">
        <v>256</v>
      </c>
      <c r="B19" s="14" t="s">
        <v>2794</v>
      </c>
      <c r="C19" s="8">
        <v>5200</v>
      </c>
      <c r="D19" s="7" t="s">
        <v>802</v>
      </c>
    </row>
    <row r="20" spans="1:4" x14ac:dyDescent="0.2">
      <c r="A20" s="9" t="s">
        <v>320</v>
      </c>
      <c r="B20" s="14" t="s">
        <v>2582</v>
      </c>
      <c r="C20" s="8">
        <v>3.15E-2</v>
      </c>
      <c r="D20" s="7" t="s">
        <v>803</v>
      </c>
    </row>
    <row r="21" spans="1:4" ht="25.5" x14ac:dyDescent="0.2">
      <c r="A21" s="9" t="s">
        <v>321</v>
      </c>
      <c r="B21" s="14" t="s">
        <v>2795</v>
      </c>
      <c r="C21" s="8">
        <v>1.711E-2</v>
      </c>
      <c r="D21" s="7" t="s">
        <v>3762</v>
      </c>
    </row>
    <row r="22" spans="1:4" ht="25.5" x14ac:dyDescent="0.2">
      <c r="A22" s="9" t="s">
        <v>322</v>
      </c>
      <c r="B22" s="14" t="s">
        <v>2796</v>
      </c>
      <c r="C22" s="8" t="s">
        <v>326</v>
      </c>
      <c r="D22" s="7" t="s">
        <v>2356</v>
      </c>
    </row>
    <row r="23" spans="1:4" ht="25.5" x14ac:dyDescent="0.2">
      <c r="A23" s="9" t="s">
        <v>323</v>
      </c>
      <c r="B23" s="14" t="s">
        <v>2797</v>
      </c>
      <c r="C23" s="8" t="s">
        <v>327</v>
      </c>
      <c r="D23" s="7" t="s">
        <v>2356</v>
      </c>
    </row>
    <row r="24" spans="1:4" ht="51" x14ac:dyDescent="0.2">
      <c r="A24" s="9" t="s">
        <v>324</v>
      </c>
      <c r="B24" s="14" t="s">
        <v>2798</v>
      </c>
      <c r="C24" s="8" t="s">
        <v>326</v>
      </c>
      <c r="D24" s="7" t="s">
        <v>2357</v>
      </c>
    </row>
    <row r="25" spans="1:4" ht="38.25" x14ac:dyDescent="0.2">
      <c r="A25" s="9" t="s">
        <v>325</v>
      </c>
      <c r="B25" s="14" t="s">
        <v>2799</v>
      </c>
      <c r="C25" s="8" t="s">
        <v>328</v>
      </c>
      <c r="D25" s="7" t="s">
        <v>2357</v>
      </c>
    </row>
    <row r="26" spans="1:4" x14ac:dyDescent="0.2">
      <c r="A26" s="9"/>
      <c r="B26" s="14"/>
    </row>
    <row r="27" spans="1:4" x14ac:dyDescent="0.2">
      <c r="A27" s="9"/>
      <c r="B27" s="14"/>
    </row>
    <row r="28" spans="1:4" x14ac:dyDescent="0.2">
      <c r="A28" s="9"/>
      <c r="B28" s="14"/>
    </row>
    <row r="29" spans="1:4" x14ac:dyDescent="0.2">
      <c r="A29" s="9"/>
      <c r="B29" s="14"/>
    </row>
    <row r="30" spans="1:4" x14ac:dyDescent="0.2">
      <c r="A30" s="9"/>
      <c r="B30" s="14"/>
    </row>
    <row r="31" spans="1:4" x14ac:dyDescent="0.2">
      <c r="A31" s="9"/>
      <c r="B31" s="14"/>
    </row>
    <row r="32" spans="1:4" x14ac:dyDescent="0.2">
      <c r="A32" s="9"/>
      <c r="B32" s="14"/>
    </row>
    <row r="33" spans="1:2" x14ac:dyDescent="0.2">
      <c r="A33" s="9"/>
      <c r="B33" s="14"/>
    </row>
    <row r="34" spans="1:2" x14ac:dyDescent="0.2">
      <c r="A34" s="9"/>
      <c r="B34" s="14"/>
    </row>
    <row r="35" spans="1:2" x14ac:dyDescent="0.2">
      <c r="A35" s="9"/>
      <c r="B35" s="14"/>
    </row>
    <row r="36" spans="1:2" x14ac:dyDescent="0.2">
      <c r="A36" s="9"/>
      <c r="B36" s="14"/>
    </row>
    <row r="37" spans="1:2" x14ac:dyDescent="0.2">
      <c r="A37" s="9"/>
      <c r="B37" s="14"/>
    </row>
    <row r="38" spans="1:2" x14ac:dyDescent="0.2">
      <c r="A38" s="9"/>
      <c r="B38" s="14"/>
    </row>
    <row r="39" spans="1:2" x14ac:dyDescent="0.2">
      <c r="A39" s="9"/>
      <c r="B39" s="9"/>
    </row>
    <row r="40" spans="1:2" x14ac:dyDescent="0.2">
      <c r="A40" s="9"/>
      <c r="B40" s="9"/>
    </row>
    <row r="41" spans="1:2" x14ac:dyDescent="0.2">
      <c r="A41" s="9"/>
      <c r="B41" s="9"/>
    </row>
    <row r="42" spans="1:2" x14ac:dyDescent="0.2">
      <c r="A42" s="9"/>
      <c r="B42" s="9"/>
    </row>
    <row r="43" spans="1:2" x14ac:dyDescent="0.2">
      <c r="A43" s="9"/>
      <c r="B43" s="9"/>
    </row>
    <row r="44" spans="1:2" x14ac:dyDescent="0.2">
      <c r="A44" s="9"/>
      <c r="B44" s="9"/>
    </row>
    <row r="45" spans="1:2" x14ac:dyDescent="0.2">
      <c r="A45" s="9"/>
      <c r="B45" s="9"/>
    </row>
    <row r="46" spans="1:2" x14ac:dyDescent="0.2">
      <c r="A46" s="9"/>
      <c r="B46" s="9"/>
    </row>
    <row r="47" spans="1:2" x14ac:dyDescent="0.2">
      <c r="A47" s="9"/>
      <c r="B47" s="9"/>
    </row>
    <row r="48" spans="1:2" x14ac:dyDescent="0.2">
      <c r="A48" s="9"/>
      <c r="B48" s="9"/>
    </row>
    <row r="49" spans="1:2" x14ac:dyDescent="0.2">
      <c r="A49" s="9"/>
      <c r="B49" s="9"/>
    </row>
    <row r="50" spans="1:2" x14ac:dyDescent="0.2">
      <c r="A50" s="9"/>
      <c r="B50" s="9"/>
    </row>
    <row r="51" spans="1:2" x14ac:dyDescent="0.2">
      <c r="A51" s="9"/>
      <c r="B51" s="9"/>
    </row>
    <row r="52" spans="1:2" x14ac:dyDescent="0.2">
      <c r="A52" s="9"/>
      <c r="B52" s="9"/>
    </row>
    <row r="53" spans="1:2" x14ac:dyDescent="0.2">
      <c r="A53" s="9"/>
      <c r="B53" s="9"/>
    </row>
    <row r="54" spans="1:2" x14ac:dyDescent="0.2">
      <c r="A54" s="9"/>
      <c r="B54" s="9"/>
    </row>
    <row r="55" spans="1:2" x14ac:dyDescent="0.2">
      <c r="A55" s="9"/>
      <c r="B55" s="9"/>
    </row>
    <row r="56" spans="1:2" x14ac:dyDescent="0.2">
      <c r="A56" s="9"/>
      <c r="B56" s="9"/>
    </row>
    <row r="57" spans="1:2" x14ac:dyDescent="0.2">
      <c r="A57" s="9"/>
      <c r="B57" s="9"/>
    </row>
    <row r="58" spans="1:2" x14ac:dyDescent="0.2">
      <c r="A58" s="9"/>
      <c r="B58" s="9"/>
    </row>
    <row r="59" spans="1:2" x14ac:dyDescent="0.2">
      <c r="A59" s="9"/>
      <c r="B59" s="9"/>
    </row>
    <row r="60" spans="1:2" x14ac:dyDescent="0.2">
      <c r="A60" s="9"/>
      <c r="B60" s="9"/>
    </row>
    <row r="61" spans="1:2" x14ac:dyDescent="0.2">
      <c r="A61" s="9"/>
      <c r="B61" s="9"/>
    </row>
    <row r="62" spans="1:2" x14ac:dyDescent="0.2">
      <c r="A62" s="9"/>
      <c r="B62" s="9"/>
    </row>
    <row r="63" spans="1:2" x14ac:dyDescent="0.2">
      <c r="A63" s="9"/>
      <c r="B63" s="9"/>
    </row>
    <row r="64" spans="1:2" x14ac:dyDescent="0.2">
      <c r="A64" s="9"/>
      <c r="B64" s="9"/>
    </row>
    <row r="65" spans="1:2" x14ac:dyDescent="0.2">
      <c r="A65" s="9"/>
      <c r="B65" s="9"/>
    </row>
    <row r="66" spans="1:2" x14ac:dyDescent="0.2">
      <c r="A66" s="9"/>
      <c r="B66" s="9"/>
    </row>
    <row r="67" spans="1:2" x14ac:dyDescent="0.2">
      <c r="A67" s="9"/>
      <c r="B67" s="9"/>
    </row>
    <row r="68" spans="1:2" x14ac:dyDescent="0.2">
      <c r="A68" s="9"/>
      <c r="B68" s="9"/>
    </row>
    <row r="69" spans="1:2" x14ac:dyDescent="0.2">
      <c r="A69" s="9"/>
      <c r="B69" s="9"/>
    </row>
    <row r="70" spans="1:2" x14ac:dyDescent="0.2">
      <c r="A70" s="9"/>
      <c r="B70" s="9"/>
    </row>
    <row r="71" spans="1:2" x14ac:dyDescent="0.2">
      <c r="A71" s="9"/>
      <c r="B71" s="9"/>
    </row>
    <row r="72" spans="1:2" x14ac:dyDescent="0.2">
      <c r="A72" s="9"/>
      <c r="B72" s="9"/>
    </row>
    <row r="73" spans="1:2" x14ac:dyDescent="0.2">
      <c r="A73" s="9"/>
      <c r="B73" s="9"/>
    </row>
    <row r="74" spans="1:2" x14ac:dyDescent="0.2">
      <c r="A74" s="9"/>
      <c r="B74" s="9"/>
    </row>
    <row r="75" spans="1:2" x14ac:dyDescent="0.2">
      <c r="A75" s="9"/>
      <c r="B75" s="9"/>
    </row>
    <row r="76" spans="1:2" x14ac:dyDescent="0.2">
      <c r="A76" s="9"/>
      <c r="B76" s="9"/>
    </row>
    <row r="77" spans="1:2" x14ac:dyDescent="0.2">
      <c r="A77" s="9"/>
      <c r="B77" s="9"/>
    </row>
    <row r="78" spans="1:2" x14ac:dyDescent="0.2">
      <c r="A78" s="9"/>
      <c r="B78" s="9"/>
    </row>
    <row r="79" spans="1:2" x14ac:dyDescent="0.2">
      <c r="A79" s="9"/>
      <c r="B79" s="9"/>
    </row>
    <row r="80" spans="1:2" x14ac:dyDescent="0.2">
      <c r="A80" s="9"/>
      <c r="B80" s="9"/>
    </row>
    <row r="81" spans="1:2" x14ac:dyDescent="0.2">
      <c r="A81" s="9"/>
      <c r="B81" s="9"/>
    </row>
    <row r="82" spans="1:2" x14ac:dyDescent="0.2">
      <c r="A82" s="9"/>
      <c r="B82" s="9"/>
    </row>
    <row r="83" spans="1:2" x14ac:dyDescent="0.2">
      <c r="A83" s="9"/>
      <c r="B83" s="9"/>
    </row>
    <row r="84" spans="1:2" x14ac:dyDescent="0.2">
      <c r="A84" s="9"/>
      <c r="B84" s="9"/>
    </row>
    <row r="85" spans="1:2" x14ac:dyDescent="0.2">
      <c r="A85" s="9"/>
      <c r="B85" s="9"/>
    </row>
    <row r="86" spans="1:2" x14ac:dyDescent="0.2">
      <c r="A86" s="9"/>
      <c r="B86" s="9"/>
    </row>
    <row r="87" spans="1:2" x14ac:dyDescent="0.2">
      <c r="A87" s="9"/>
      <c r="B87" s="9"/>
    </row>
    <row r="88" spans="1:2" x14ac:dyDescent="0.2">
      <c r="A88" s="9"/>
      <c r="B88" s="9"/>
    </row>
    <row r="89" spans="1:2" x14ac:dyDescent="0.2">
      <c r="A89" s="9"/>
      <c r="B89" s="9"/>
    </row>
    <row r="90" spans="1:2" x14ac:dyDescent="0.2">
      <c r="A90" s="9"/>
      <c r="B90" s="9"/>
    </row>
    <row r="91" spans="1:2" x14ac:dyDescent="0.2">
      <c r="A91" s="9"/>
      <c r="B91" s="9"/>
    </row>
    <row r="92" spans="1:2" x14ac:dyDescent="0.2">
      <c r="A92" s="9"/>
      <c r="B92" s="9"/>
    </row>
    <row r="93" spans="1:2" x14ac:dyDescent="0.2">
      <c r="A93" s="9"/>
      <c r="B93" s="9"/>
    </row>
    <row r="94" spans="1:2" x14ac:dyDescent="0.2">
      <c r="A94" s="9"/>
      <c r="B94" s="9"/>
    </row>
    <row r="95" spans="1:2" x14ac:dyDescent="0.2">
      <c r="A95" s="9"/>
      <c r="B95" s="9"/>
    </row>
    <row r="96" spans="1:2" x14ac:dyDescent="0.2">
      <c r="A96" s="9"/>
      <c r="B96" s="9"/>
    </row>
    <row r="97" spans="1:2" x14ac:dyDescent="0.2">
      <c r="A97" s="9"/>
      <c r="B97" s="9"/>
    </row>
    <row r="98" spans="1:2" x14ac:dyDescent="0.2">
      <c r="A98" s="9"/>
      <c r="B98" s="9"/>
    </row>
    <row r="99" spans="1:2" x14ac:dyDescent="0.2">
      <c r="A99" s="9"/>
      <c r="B99" s="9"/>
    </row>
    <row r="100" spans="1:2" x14ac:dyDescent="0.2">
      <c r="A100" s="9"/>
      <c r="B100" s="9"/>
    </row>
    <row r="101" spans="1:2" x14ac:dyDescent="0.2">
      <c r="A101" s="9"/>
      <c r="B101" s="9"/>
    </row>
    <row r="102" spans="1:2" x14ac:dyDescent="0.2">
      <c r="A102" s="9"/>
      <c r="B102" s="9"/>
    </row>
    <row r="103" spans="1:2" x14ac:dyDescent="0.2">
      <c r="A103" s="9"/>
      <c r="B103" s="9"/>
    </row>
    <row r="104" spans="1:2" x14ac:dyDescent="0.2">
      <c r="A104" s="9"/>
      <c r="B104" s="9"/>
    </row>
    <row r="105" spans="1:2" x14ac:dyDescent="0.2">
      <c r="A105" s="9"/>
      <c r="B105" s="9"/>
    </row>
    <row r="106" spans="1:2" x14ac:dyDescent="0.2">
      <c r="A106" s="9"/>
      <c r="B106" s="9"/>
    </row>
    <row r="107" spans="1:2" x14ac:dyDescent="0.2">
      <c r="A107" s="9"/>
      <c r="B107" s="9"/>
    </row>
    <row r="108" spans="1:2" x14ac:dyDescent="0.2">
      <c r="A108" s="9"/>
      <c r="B108" s="9"/>
    </row>
    <row r="109" spans="1:2" x14ac:dyDescent="0.2">
      <c r="A109" s="9"/>
      <c r="B109" s="9"/>
    </row>
    <row r="110" spans="1:2" x14ac:dyDescent="0.2">
      <c r="A110" s="9"/>
      <c r="B110" s="9"/>
    </row>
    <row r="111" spans="1:2" x14ac:dyDescent="0.2">
      <c r="A111" s="9"/>
      <c r="B111" s="9"/>
    </row>
    <row r="112" spans="1:2" x14ac:dyDescent="0.2">
      <c r="A112" s="9"/>
      <c r="B112" s="9"/>
    </row>
    <row r="113" spans="1:2" x14ac:dyDescent="0.2">
      <c r="A113" s="9"/>
      <c r="B113" s="9"/>
    </row>
    <row r="114" spans="1:2" x14ac:dyDescent="0.2">
      <c r="A114" s="9"/>
      <c r="B114" s="9"/>
    </row>
    <row r="115" spans="1:2" x14ac:dyDescent="0.2">
      <c r="A115" s="9"/>
      <c r="B115" s="9"/>
    </row>
    <row r="116" spans="1:2" x14ac:dyDescent="0.2">
      <c r="A116" s="9"/>
      <c r="B116" s="9"/>
    </row>
    <row r="117" spans="1:2" x14ac:dyDescent="0.2">
      <c r="A117" s="9"/>
      <c r="B117" s="9"/>
    </row>
    <row r="118" spans="1:2" x14ac:dyDescent="0.2">
      <c r="A118" s="9"/>
      <c r="B118" s="9"/>
    </row>
    <row r="119" spans="1:2" x14ac:dyDescent="0.2">
      <c r="A119" s="9"/>
      <c r="B119" s="9"/>
    </row>
    <row r="120" spans="1:2" x14ac:dyDescent="0.2">
      <c r="A120" s="9"/>
      <c r="B120" s="9"/>
    </row>
    <row r="121" spans="1:2" x14ac:dyDescent="0.2">
      <c r="A121" s="9"/>
      <c r="B121" s="9"/>
    </row>
    <row r="122" spans="1:2" x14ac:dyDescent="0.2">
      <c r="A122" s="9"/>
      <c r="B122" s="9"/>
    </row>
    <row r="123" spans="1:2" x14ac:dyDescent="0.2">
      <c r="A123" s="9"/>
      <c r="B123" s="9"/>
    </row>
    <row r="124" spans="1:2" x14ac:dyDescent="0.2">
      <c r="A124" s="9"/>
      <c r="B124" s="9"/>
    </row>
    <row r="125" spans="1:2" x14ac:dyDescent="0.2">
      <c r="A125" s="9"/>
      <c r="B125" s="9"/>
    </row>
    <row r="126" spans="1:2" x14ac:dyDescent="0.2">
      <c r="A126" s="9"/>
      <c r="B126" s="9"/>
    </row>
    <row r="127" spans="1:2" x14ac:dyDescent="0.2">
      <c r="A127" s="9"/>
      <c r="B127" s="9"/>
    </row>
    <row r="128" spans="1:2" x14ac:dyDescent="0.2">
      <c r="A128" s="9"/>
      <c r="B128" s="9"/>
    </row>
    <row r="129" spans="1:2" x14ac:dyDescent="0.2">
      <c r="A129" s="9"/>
      <c r="B129" s="9"/>
    </row>
    <row r="130" spans="1:2" x14ac:dyDescent="0.2">
      <c r="A130" s="9"/>
      <c r="B130" s="9"/>
    </row>
    <row r="131" spans="1:2" x14ac:dyDescent="0.2">
      <c r="A131" s="9"/>
      <c r="B131" s="9"/>
    </row>
    <row r="132" spans="1:2" x14ac:dyDescent="0.2">
      <c r="A132" s="9"/>
      <c r="B132" s="9"/>
    </row>
    <row r="133" spans="1:2" x14ac:dyDescent="0.2">
      <c r="A133" s="9"/>
      <c r="B133" s="9"/>
    </row>
    <row r="134" spans="1:2" x14ac:dyDescent="0.2">
      <c r="A134" s="9"/>
      <c r="B134" s="9"/>
    </row>
    <row r="135" spans="1:2" x14ac:dyDescent="0.2">
      <c r="A135" s="9"/>
      <c r="B135" s="9"/>
    </row>
    <row r="136" spans="1:2" x14ac:dyDescent="0.2">
      <c r="A136" s="9"/>
      <c r="B136" s="9"/>
    </row>
    <row r="137" spans="1:2" x14ac:dyDescent="0.2">
      <c r="A137" s="9"/>
      <c r="B137" s="9"/>
    </row>
    <row r="138" spans="1:2" x14ac:dyDescent="0.2">
      <c r="A138" s="9"/>
      <c r="B138" s="9"/>
    </row>
    <row r="139" spans="1:2" x14ac:dyDescent="0.2">
      <c r="A139" s="9"/>
      <c r="B139" s="9"/>
    </row>
    <row r="140" spans="1:2" x14ac:dyDescent="0.2">
      <c r="A140" s="9"/>
      <c r="B140" s="9"/>
    </row>
    <row r="141" spans="1:2" x14ac:dyDescent="0.2">
      <c r="A141" s="9"/>
      <c r="B141" s="9"/>
    </row>
    <row r="142" spans="1:2" x14ac:dyDescent="0.2">
      <c r="A142" s="9"/>
      <c r="B142" s="9"/>
    </row>
    <row r="143" spans="1:2" x14ac:dyDescent="0.2">
      <c r="A143" s="9"/>
      <c r="B143" s="9"/>
    </row>
    <row r="144" spans="1:2" x14ac:dyDescent="0.2">
      <c r="A144" s="9"/>
      <c r="B144" s="9"/>
    </row>
    <row r="145" spans="1:2" x14ac:dyDescent="0.2">
      <c r="A145" s="9"/>
      <c r="B145" s="9"/>
    </row>
    <row r="146" spans="1:2" x14ac:dyDescent="0.2">
      <c r="A146" s="9"/>
      <c r="B146" s="9"/>
    </row>
    <row r="147" spans="1:2" x14ac:dyDescent="0.2">
      <c r="A147" s="9"/>
      <c r="B147" s="9"/>
    </row>
    <row r="148" spans="1:2" x14ac:dyDescent="0.2">
      <c r="A148" s="9"/>
      <c r="B148" s="9"/>
    </row>
    <row r="149" spans="1:2" x14ac:dyDescent="0.2">
      <c r="A149" s="9"/>
      <c r="B149" s="9"/>
    </row>
    <row r="150" spans="1:2" x14ac:dyDescent="0.2">
      <c r="A150" s="9"/>
      <c r="B150" s="9"/>
    </row>
    <row r="151" spans="1:2" x14ac:dyDescent="0.2">
      <c r="A151" s="9"/>
      <c r="B151" s="9"/>
    </row>
    <row r="152" spans="1:2" x14ac:dyDescent="0.2">
      <c r="A152" s="9"/>
      <c r="B152" s="9"/>
    </row>
    <row r="153" spans="1:2" x14ac:dyDescent="0.2">
      <c r="A153" s="9"/>
      <c r="B153" s="9"/>
    </row>
    <row r="154" spans="1:2" x14ac:dyDescent="0.2">
      <c r="A154" s="9"/>
      <c r="B154" s="9"/>
    </row>
    <row r="155" spans="1:2" x14ac:dyDescent="0.2">
      <c r="A155" s="9"/>
      <c r="B155" s="9"/>
    </row>
    <row r="156" spans="1:2" x14ac:dyDescent="0.2">
      <c r="A156" s="9"/>
      <c r="B156" s="9"/>
    </row>
    <row r="157" spans="1:2" x14ac:dyDescent="0.2">
      <c r="A157" s="9"/>
      <c r="B157" s="9"/>
    </row>
    <row r="158" spans="1:2" x14ac:dyDescent="0.2">
      <c r="A158" s="9"/>
      <c r="B158" s="9"/>
    </row>
    <row r="159" spans="1:2" x14ac:dyDescent="0.2">
      <c r="A159" s="9"/>
      <c r="B159" s="9"/>
    </row>
    <row r="160" spans="1:2" x14ac:dyDescent="0.2">
      <c r="A160" s="9"/>
      <c r="B160" s="9"/>
    </row>
    <row r="161" spans="1:2" x14ac:dyDescent="0.2">
      <c r="A161" s="9"/>
      <c r="B161" s="9"/>
    </row>
    <row r="162" spans="1:2" x14ac:dyDescent="0.2">
      <c r="A162" s="9"/>
      <c r="B162" s="9"/>
    </row>
    <row r="163" spans="1:2" x14ac:dyDescent="0.2">
      <c r="A163" s="9"/>
      <c r="B163" s="9"/>
    </row>
    <row r="164" spans="1:2" x14ac:dyDescent="0.2">
      <c r="A164" s="9"/>
      <c r="B164" s="9"/>
    </row>
    <row r="165" spans="1:2" x14ac:dyDescent="0.2">
      <c r="A165" s="9"/>
      <c r="B165" s="9"/>
    </row>
    <row r="166" spans="1:2" x14ac:dyDescent="0.2">
      <c r="A166" s="9"/>
      <c r="B166" s="9"/>
    </row>
    <row r="167" spans="1:2" x14ac:dyDescent="0.2">
      <c r="A167" s="9"/>
      <c r="B167" s="9"/>
    </row>
    <row r="168" spans="1:2" x14ac:dyDescent="0.2">
      <c r="A168" s="9"/>
      <c r="B168" s="9"/>
    </row>
    <row r="169" spans="1:2" x14ac:dyDescent="0.2">
      <c r="A169" s="9"/>
      <c r="B169" s="9"/>
    </row>
    <row r="170" spans="1:2" x14ac:dyDescent="0.2">
      <c r="A170" s="9"/>
      <c r="B170" s="9"/>
    </row>
    <row r="171" spans="1:2" x14ac:dyDescent="0.2">
      <c r="A171" s="9"/>
      <c r="B171" s="9"/>
    </row>
    <row r="172" spans="1:2" x14ac:dyDescent="0.2">
      <c r="A172" s="9"/>
      <c r="B172" s="9"/>
    </row>
    <row r="173" spans="1:2" x14ac:dyDescent="0.2">
      <c r="A173" s="9"/>
      <c r="B173" s="9"/>
    </row>
    <row r="174" spans="1:2" x14ac:dyDescent="0.2">
      <c r="A174" s="9"/>
      <c r="B174" s="9"/>
    </row>
    <row r="175" spans="1:2" x14ac:dyDescent="0.2">
      <c r="A175" s="9"/>
      <c r="B175" s="9"/>
    </row>
    <row r="176" spans="1:2" x14ac:dyDescent="0.2">
      <c r="A176" s="9"/>
      <c r="B176" s="9"/>
    </row>
    <row r="177" spans="1:2" x14ac:dyDescent="0.2">
      <c r="A177" s="9"/>
      <c r="B177" s="9"/>
    </row>
    <row r="178" spans="1:2" x14ac:dyDescent="0.2">
      <c r="A178" s="9"/>
      <c r="B178" s="9"/>
    </row>
    <row r="179" spans="1:2" x14ac:dyDescent="0.2">
      <c r="A179" s="9"/>
      <c r="B179" s="9"/>
    </row>
    <row r="180" spans="1:2" x14ac:dyDescent="0.2">
      <c r="A180" s="9"/>
      <c r="B180" s="9"/>
    </row>
    <row r="181" spans="1:2" x14ac:dyDescent="0.2">
      <c r="A181" s="9"/>
      <c r="B181" s="9"/>
    </row>
    <row r="182" spans="1:2" x14ac:dyDescent="0.2">
      <c r="A182" s="9"/>
      <c r="B182" s="9"/>
    </row>
    <row r="183" spans="1:2" x14ac:dyDescent="0.2">
      <c r="A183" s="9"/>
      <c r="B183" s="9"/>
    </row>
    <row r="184" spans="1:2" x14ac:dyDescent="0.2">
      <c r="A184" s="9"/>
      <c r="B184" s="9"/>
    </row>
    <row r="185" spans="1:2" x14ac:dyDescent="0.2">
      <c r="A185" s="9"/>
      <c r="B185" s="9"/>
    </row>
    <row r="186" spans="1:2" x14ac:dyDescent="0.2">
      <c r="A186" s="9"/>
      <c r="B186" s="9"/>
    </row>
    <row r="187" spans="1:2" x14ac:dyDescent="0.2">
      <c r="A187" s="9"/>
      <c r="B187" s="9"/>
    </row>
    <row r="188" spans="1:2" x14ac:dyDescent="0.2">
      <c r="A188" s="9"/>
      <c r="B188" s="9"/>
    </row>
    <row r="189" spans="1:2" x14ac:dyDescent="0.2">
      <c r="A189" s="9"/>
      <c r="B189" s="9"/>
    </row>
    <row r="190" spans="1:2" x14ac:dyDescent="0.2">
      <c r="A190" s="9"/>
      <c r="B190" s="9"/>
    </row>
    <row r="191" spans="1:2" x14ac:dyDescent="0.2">
      <c r="A191" s="9"/>
      <c r="B191" s="9"/>
    </row>
    <row r="192" spans="1:2" x14ac:dyDescent="0.2">
      <c r="A192" s="9"/>
      <c r="B192" s="9"/>
    </row>
    <row r="193" spans="1:2" x14ac:dyDescent="0.2">
      <c r="A193" s="9"/>
      <c r="B193" s="9"/>
    </row>
    <row r="194" spans="1:2" x14ac:dyDescent="0.2">
      <c r="A194" s="9"/>
      <c r="B194" s="9"/>
    </row>
    <row r="195" spans="1:2" x14ac:dyDescent="0.2">
      <c r="A195" s="9"/>
      <c r="B195" s="9"/>
    </row>
    <row r="196" spans="1:2" x14ac:dyDescent="0.2">
      <c r="A196" s="9"/>
      <c r="B196" s="9"/>
    </row>
    <row r="197" spans="1:2" x14ac:dyDescent="0.2">
      <c r="A197" s="9"/>
      <c r="B197" s="9"/>
    </row>
    <row r="198" spans="1:2" x14ac:dyDescent="0.2">
      <c r="A198" s="9"/>
      <c r="B198" s="9"/>
    </row>
    <row r="199" spans="1:2" x14ac:dyDescent="0.2">
      <c r="A199" s="9"/>
      <c r="B199" s="9"/>
    </row>
    <row r="200" spans="1:2" x14ac:dyDescent="0.2">
      <c r="A200" s="9"/>
      <c r="B200" s="9"/>
    </row>
    <row r="201" spans="1:2" x14ac:dyDescent="0.2">
      <c r="A201" s="9"/>
      <c r="B201" s="9"/>
    </row>
    <row r="202" spans="1:2" x14ac:dyDescent="0.2">
      <c r="A202" s="9"/>
      <c r="B202" s="9"/>
    </row>
    <row r="203" spans="1:2" x14ac:dyDescent="0.2">
      <c r="A203" s="9"/>
      <c r="B203" s="9"/>
    </row>
    <row r="204" spans="1:2" x14ac:dyDescent="0.2">
      <c r="A204" s="9"/>
      <c r="B204" s="9"/>
    </row>
    <row r="205" spans="1:2" x14ac:dyDescent="0.2">
      <c r="A205" s="9"/>
      <c r="B205" s="9"/>
    </row>
    <row r="206" spans="1:2" x14ac:dyDescent="0.2">
      <c r="A206" s="9"/>
      <c r="B206" s="9"/>
    </row>
    <row r="207" spans="1:2" x14ac:dyDescent="0.2">
      <c r="A207" s="9"/>
      <c r="B207" s="9"/>
    </row>
    <row r="208" spans="1:2" x14ac:dyDescent="0.2">
      <c r="A208" s="9"/>
      <c r="B208" s="9"/>
    </row>
    <row r="209" spans="1:2" x14ac:dyDescent="0.2">
      <c r="A209" s="9"/>
      <c r="B209" s="9"/>
    </row>
    <row r="210" spans="1:2" x14ac:dyDescent="0.2">
      <c r="A210" s="9"/>
      <c r="B210" s="9"/>
    </row>
    <row r="211" spans="1:2" x14ac:dyDescent="0.2">
      <c r="A211" s="9"/>
      <c r="B211" s="9"/>
    </row>
    <row r="212" spans="1:2" x14ac:dyDescent="0.2">
      <c r="A212" s="9"/>
      <c r="B212" s="9"/>
    </row>
    <row r="213" spans="1:2" x14ac:dyDescent="0.2">
      <c r="A213" s="9"/>
      <c r="B213" s="9"/>
    </row>
    <row r="214" spans="1:2" x14ac:dyDescent="0.2">
      <c r="A214" s="9"/>
      <c r="B214" s="9"/>
    </row>
    <row r="215" spans="1:2" x14ac:dyDescent="0.2">
      <c r="A215" s="9"/>
      <c r="B215" s="9"/>
    </row>
    <row r="216" spans="1:2" x14ac:dyDescent="0.2">
      <c r="A216" s="9"/>
      <c r="B216" s="9"/>
    </row>
    <row r="217" spans="1:2" x14ac:dyDescent="0.2">
      <c r="A217" s="9"/>
      <c r="B217" s="9"/>
    </row>
    <row r="218" spans="1:2" x14ac:dyDescent="0.2">
      <c r="A218" s="9"/>
      <c r="B218" s="9"/>
    </row>
    <row r="219" spans="1:2" x14ac:dyDescent="0.2">
      <c r="A219" s="9"/>
      <c r="B219" s="9"/>
    </row>
    <row r="220" spans="1:2" x14ac:dyDescent="0.2">
      <c r="A220" s="9"/>
      <c r="B220" s="9"/>
    </row>
    <row r="221" spans="1:2" x14ac:dyDescent="0.2">
      <c r="A221" s="9"/>
      <c r="B221" s="9"/>
    </row>
    <row r="222" spans="1:2" x14ac:dyDescent="0.2">
      <c r="A222" s="9"/>
      <c r="B222" s="9"/>
    </row>
    <row r="223" spans="1:2" x14ac:dyDescent="0.2">
      <c r="A223" s="9"/>
      <c r="B223" s="9"/>
    </row>
    <row r="224" spans="1:2" x14ac:dyDescent="0.2">
      <c r="A224" s="9"/>
      <c r="B224" s="9"/>
    </row>
    <row r="225" spans="1:2" x14ac:dyDescent="0.2">
      <c r="A225" s="9"/>
      <c r="B225" s="9"/>
    </row>
    <row r="226" spans="1:2" x14ac:dyDescent="0.2">
      <c r="A226" s="9"/>
      <c r="B226" s="9"/>
    </row>
    <row r="227" spans="1:2" x14ac:dyDescent="0.2">
      <c r="A227" s="9"/>
      <c r="B227" s="9"/>
    </row>
    <row r="228" spans="1:2" x14ac:dyDescent="0.2">
      <c r="A228" s="9"/>
      <c r="B228" s="9"/>
    </row>
    <row r="229" spans="1:2" x14ac:dyDescent="0.2">
      <c r="A229" s="9"/>
      <c r="B229" s="9"/>
    </row>
    <row r="230" spans="1:2" x14ac:dyDescent="0.2">
      <c r="A230" s="9"/>
      <c r="B230" s="9"/>
    </row>
    <row r="231" spans="1:2" x14ac:dyDescent="0.2">
      <c r="A231" s="9"/>
      <c r="B231" s="9"/>
    </row>
    <row r="232" spans="1:2" x14ac:dyDescent="0.2">
      <c r="A232" s="9"/>
      <c r="B232" s="9"/>
    </row>
    <row r="233" spans="1:2" x14ac:dyDescent="0.2">
      <c r="A233" s="9"/>
      <c r="B233" s="9"/>
    </row>
    <row r="234" spans="1:2" x14ac:dyDescent="0.2">
      <c r="A234" s="9"/>
      <c r="B234" s="9"/>
    </row>
    <row r="235" spans="1:2" x14ac:dyDescent="0.2">
      <c r="A235" s="9"/>
      <c r="B235" s="9"/>
    </row>
    <row r="236" spans="1:2" x14ac:dyDescent="0.2">
      <c r="A236" s="9"/>
      <c r="B236" s="9"/>
    </row>
    <row r="237" spans="1:2" x14ac:dyDescent="0.2">
      <c r="A237" s="9"/>
      <c r="B237" s="9"/>
    </row>
    <row r="238" spans="1:2" x14ac:dyDescent="0.2">
      <c r="A238" s="9"/>
      <c r="B238" s="9"/>
    </row>
    <row r="239" spans="1:2" x14ac:dyDescent="0.2">
      <c r="A239" s="9"/>
      <c r="B239" s="9"/>
    </row>
    <row r="240" spans="1:2" x14ac:dyDescent="0.2">
      <c r="A240" s="9"/>
      <c r="B240" s="9"/>
    </row>
    <row r="241" spans="1:2" x14ac:dyDescent="0.2">
      <c r="A241" s="9"/>
      <c r="B241" s="9"/>
    </row>
    <row r="242" spans="1:2" x14ac:dyDescent="0.2">
      <c r="A242" s="9"/>
      <c r="B242" s="9"/>
    </row>
    <row r="243" spans="1:2" x14ac:dyDescent="0.2">
      <c r="A243" s="9"/>
      <c r="B243" s="9"/>
    </row>
    <row r="244" spans="1:2" x14ac:dyDescent="0.2">
      <c r="A244" s="9"/>
      <c r="B244" s="9"/>
    </row>
    <row r="245" spans="1:2" x14ac:dyDescent="0.2">
      <c r="A245" s="9"/>
      <c r="B245" s="9"/>
    </row>
  </sheetData>
  <mergeCells count="1">
    <mergeCell ref="A1:B1"/>
  </mergeCells>
  <phoneticPr fontId="6" type="noConversion"/>
  <hyperlinks>
    <hyperlink ref="D1" location="Introduction!A13" display="Return to Table of Contents" xr:uid="{68349592-A115-4F4C-9D36-4E6423F92B2B}"/>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06CD6-BA67-4B9B-BC01-4803B65FE42D}">
  <dimension ref="A1:E100"/>
  <sheetViews>
    <sheetView zoomScaleNormal="100" workbookViewId="0"/>
  </sheetViews>
  <sheetFormatPr defaultColWidth="9.140625" defaultRowHeight="12.75" x14ac:dyDescent="0.2"/>
  <cols>
    <col min="1" max="2" width="15.42578125" style="24" customWidth="1"/>
    <col min="3" max="3" width="23.85546875" style="24" customWidth="1"/>
    <col min="4" max="4" width="16.42578125" style="24" customWidth="1"/>
    <col min="5" max="5" width="16.85546875" style="24" customWidth="1"/>
    <col min="6" max="16384" width="9.140625" style="24"/>
  </cols>
  <sheetData>
    <row r="1" spans="1:5" x14ac:dyDescent="0.2">
      <c r="E1" s="83" t="s">
        <v>4457</v>
      </c>
    </row>
    <row r="2" spans="1:5" x14ac:dyDescent="0.2">
      <c r="A2" s="88" t="s">
        <v>4448</v>
      </c>
      <c r="B2" s="88"/>
      <c r="C2" s="88"/>
      <c r="D2" s="88"/>
      <c r="E2" s="88"/>
    </row>
    <row r="4" spans="1:5" ht="25.5" x14ac:dyDescent="0.2">
      <c r="A4" s="17" t="s">
        <v>3664</v>
      </c>
      <c r="B4" s="17" t="s">
        <v>3665</v>
      </c>
      <c r="C4" s="17" t="s">
        <v>3666</v>
      </c>
      <c r="D4" s="17" t="s">
        <v>3667</v>
      </c>
      <c r="E4" s="17" t="s">
        <v>3668</v>
      </c>
    </row>
    <row r="5" spans="1:5" x14ac:dyDescent="0.2">
      <c r="A5" s="24">
        <v>1</v>
      </c>
      <c r="B5" s="24" t="s">
        <v>3669</v>
      </c>
      <c r="C5" s="58">
        <v>1.618E-2</v>
      </c>
      <c r="D5" s="60">
        <v>35544</v>
      </c>
      <c r="E5" s="59">
        <v>575.10191999999995</v>
      </c>
    </row>
    <row r="6" spans="1:5" x14ac:dyDescent="0.2">
      <c r="A6" s="24">
        <v>2</v>
      </c>
      <c r="B6" s="24" t="s">
        <v>3670</v>
      </c>
      <c r="C6" s="58">
        <v>1.4800000000000001E-2</v>
      </c>
      <c r="D6" s="60">
        <v>375520</v>
      </c>
      <c r="E6" s="59">
        <v>5557.6959999999999</v>
      </c>
    </row>
    <row r="7" spans="1:5" x14ac:dyDescent="0.2">
      <c r="A7" s="24">
        <v>3</v>
      </c>
      <c r="B7" s="24" t="s">
        <v>3671</v>
      </c>
      <c r="C7" s="58">
        <v>1.7500000000000002E-2</v>
      </c>
      <c r="D7" s="60">
        <v>83280</v>
      </c>
      <c r="E7" s="59">
        <v>1457.4</v>
      </c>
    </row>
    <row r="8" spans="1:5" x14ac:dyDescent="0.2">
      <c r="A8" s="24">
        <v>4</v>
      </c>
      <c r="B8" s="24" t="s">
        <v>3672</v>
      </c>
      <c r="C8" s="58">
        <v>1.7899999999999999E-2</v>
      </c>
      <c r="D8" s="60">
        <v>8695</v>
      </c>
      <c r="E8" s="59">
        <v>155.6405</v>
      </c>
    </row>
    <row r="9" spans="1:5" x14ac:dyDescent="0.2">
      <c r="A9" s="24">
        <v>5</v>
      </c>
      <c r="B9" s="24" t="s">
        <v>3673</v>
      </c>
      <c r="C9" s="58">
        <v>1.4999999999999999E-2</v>
      </c>
      <c r="D9" s="60">
        <v>11926</v>
      </c>
      <c r="E9" s="59">
        <v>178.89</v>
      </c>
    </row>
    <row r="10" spans="1:5" x14ac:dyDescent="0.2">
      <c r="A10" s="24">
        <v>6</v>
      </c>
      <c r="B10" s="24" t="s">
        <v>3674</v>
      </c>
      <c r="C10" s="58">
        <v>1.7000000000000001E-2</v>
      </c>
      <c r="D10" s="60">
        <v>66875</v>
      </c>
      <c r="E10" s="59">
        <v>1136.875</v>
      </c>
    </row>
    <row r="11" spans="1:5" x14ac:dyDescent="0.2">
      <c r="A11" s="24">
        <v>7</v>
      </c>
      <c r="B11" s="24" t="s">
        <v>3675</v>
      </c>
      <c r="C11" s="58">
        <v>2.5233999999999999E-2</v>
      </c>
      <c r="D11" s="60">
        <v>15093</v>
      </c>
      <c r="E11" s="59">
        <v>380.856762</v>
      </c>
    </row>
    <row r="12" spans="1:5" x14ac:dyDescent="0.2">
      <c r="A12" s="24">
        <v>8</v>
      </c>
      <c r="B12" s="24" t="s">
        <v>3676</v>
      </c>
      <c r="C12" s="58">
        <v>2.2733E-2</v>
      </c>
      <c r="D12" s="60">
        <v>20137</v>
      </c>
      <c r="E12" s="59">
        <v>457.77442100000002</v>
      </c>
    </row>
    <row r="13" spans="1:5" x14ac:dyDescent="0.2">
      <c r="A13" s="24">
        <v>9</v>
      </c>
      <c r="B13" s="24" t="s">
        <v>3677</v>
      </c>
      <c r="C13" s="58">
        <v>2.9499999999999998E-2</v>
      </c>
      <c r="D13" s="60">
        <v>37727</v>
      </c>
      <c r="E13" s="59">
        <v>1112.9465</v>
      </c>
    </row>
    <row r="14" spans="1:5" x14ac:dyDescent="0.2">
      <c r="A14" s="24">
        <v>10</v>
      </c>
      <c r="B14" s="24" t="s">
        <v>3678</v>
      </c>
      <c r="C14" s="58">
        <v>0.02</v>
      </c>
      <c r="D14" s="60">
        <v>117410</v>
      </c>
      <c r="E14" s="59">
        <v>2348.2000000000003</v>
      </c>
    </row>
    <row r="15" spans="1:5" x14ac:dyDescent="0.2">
      <c r="A15" s="24">
        <v>11</v>
      </c>
      <c r="B15" s="24" t="s">
        <v>3679</v>
      </c>
      <c r="C15" s="58">
        <v>2.35E-2</v>
      </c>
      <c r="D15" s="60">
        <v>26231</v>
      </c>
      <c r="E15" s="59">
        <v>616.42849999999999</v>
      </c>
    </row>
    <row r="16" spans="1:5" x14ac:dyDescent="0.2">
      <c r="A16" s="24">
        <v>12</v>
      </c>
      <c r="B16" s="24" t="s">
        <v>3680</v>
      </c>
      <c r="C16" s="58">
        <v>2.5000000000000001E-2</v>
      </c>
      <c r="D16" s="60">
        <v>32186</v>
      </c>
      <c r="E16" s="59">
        <v>804.65000000000009</v>
      </c>
    </row>
    <row r="17" spans="1:5" x14ac:dyDescent="0.2">
      <c r="A17" s="24">
        <v>13</v>
      </c>
      <c r="B17" s="24" t="s">
        <v>3681</v>
      </c>
      <c r="C17" s="58">
        <v>0.01</v>
      </c>
      <c r="D17" s="60">
        <v>10582</v>
      </c>
      <c r="E17" s="59">
        <v>105.82000000000001</v>
      </c>
    </row>
    <row r="18" spans="1:5" x14ac:dyDescent="0.2">
      <c r="A18" s="24">
        <v>14</v>
      </c>
      <c r="B18" s="24" t="s">
        <v>3682</v>
      </c>
      <c r="C18" s="58">
        <v>1.4999999999999999E-2</v>
      </c>
      <c r="D18" s="60">
        <v>33277</v>
      </c>
      <c r="E18" s="59">
        <v>499.15499999999997</v>
      </c>
    </row>
    <row r="19" spans="1:5" x14ac:dyDescent="0.2">
      <c r="A19" s="24">
        <v>15</v>
      </c>
      <c r="B19" s="24" t="s">
        <v>3683</v>
      </c>
      <c r="C19" s="58">
        <v>1.2500000000000001E-2</v>
      </c>
      <c r="D19" s="60">
        <v>49612</v>
      </c>
      <c r="E19" s="59">
        <v>620.15000000000009</v>
      </c>
    </row>
    <row r="20" spans="1:5" x14ac:dyDescent="0.2">
      <c r="A20" s="24">
        <v>16</v>
      </c>
      <c r="B20" s="24" t="s">
        <v>3684</v>
      </c>
      <c r="C20" s="58">
        <v>2.5000000000000001E-2</v>
      </c>
      <c r="D20" s="60">
        <v>26587</v>
      </c>
      <c r="E20" s="59">
        <v>664.67500000000007</v>
      </c>
    </row>
    <row r="21" spans="1:5" x14ac:dyDescent="0.2">
      <c r="A21" s="24">
        <v>17</v>
      </c>
      <c r="B21" s="24" t="s">
        <v>3685</v>
      </c>
      <c r="C21" s="58">
        <v>2.1299999999999999E-2</v>
      </c>
      <c r="D21" s="60">
        <v>43193</v>
      </c>
      <c r="E21" s="59">
        <v>920.01089999999999</v>
      </c>
    </row>
    <row r="22" spans="1:5" x14ac:dyDescent="0.2">
      <c r="A22" s="24">
        <v>18</v>
      </c>
      <c r="B22" s="24" t="s">
        <v>354</v>
      </c>
      <c r="C22" s="58">
        <v>1.4999999999999999E-2</v>
      </c>
      <c r="D22" s="60">
        <v>114461</v>
      </c>
      <c r="E22" s="59">
        <v>1716.915</v>
      </c>
    </row>
    <row r="23" spans="1:5" x14ac:dyDescent="0.2">
      <c r="A23" s="24">
        <v>19</v>
      </c>
      <c r="B23" s="24" t="s">
        <v>3686</v>
      </c>
      <c r="C23" s="58">
        <v>1.2E-2</v>
      </c>
      <c r="D23" s="60">
        <v>42534</v>
      </c>
      <c r="E23" s="59">
        <v>510.40800000000002</v>
      </c>
    </row>
    <row r="24" spans="1:5" x14ac:dyDescent="0.2">
      <c r="A24" s="24">
        <v>20</v>
      </c>
      <c r="B24" s="24" t="s">
        <v>3687</v>
      </c>
      <c r="C24" s="58">
        <v>0.02</v>
      </c>
      <c r="D24" s="60">
        <v>205184</v>
      </c>
      <c r="E24" s="59">
        <v>4103.68</v>
      </c>
    </row>
    <row r="25" spans="1:5" x14ac:dyDescent="0.2">
      <c r="A25" s="24">
        <v>21</v>
      </c>
      <c r="B25" s="24" t="s">
        <v>3688</v>
      </c>
      <c r="C25" s="58">
        <v>2.5700000000000001E-2</v>
      </c>
      <c r="D25" s="60">
        <v>23068</v>
      </c>
      <c r="E25" s="59">
        <v>592.84760000000006</v>
      </c>
    </row>
    <row r="26" spans="1:5" x14ac:dyDescent="0.2">
      <c r="A26" s="24">
        <v>22</v>
      </c>
      <c r="B26" s="24" t="s">
        <v>3689</v>
      </c>
      <c r="C26" s="58">
        <v>1.35E-2</v>
      </c>
      <c r="D26" s="60">
        <v>77879</v>
      </c>
      <c r="E26" s="59">
        <v>1051.3665000000001</v>
      </c>
    </row>
    <row r="27" spans="1:5" x14ac:dyDescent="0.2">
      <c r="A27" s="24">
        <v>23</v>
      </c>
      <c r="B27" s="24" t="s">
        <v>3690</v>
      </c>
      <c r="C27" s="58">
        <v>2.1000000000000001E-2</v>
      </c>
      <c r="D27" s="60">
        <v>16456</v>
      </c>
      <c r="E27" s="59">
        <v>345.57600000000002</v>
      </c>
    </row>
    <row r="28" spans="1:5" x14ac:dyDescent="0.2">
      <c r="A28" s="24">
        <v>24</v>
      </c>
      <c r="B28" s="24" t="s">
        <v>3691</v>
      </c>
      <c r="C28" s="58">
        <v>1.4999999999999999E-2</v>
      </c>
      <c r="D28" s="60">
        <v>22750</v>
      </c>
      <c r="E28" s="59">
        <v>341.25</v>
      </c>
    </row>
    <row r="29" spans="1:5" x14ac:dyDescent="0.2">
      <c r="A29" s="24">
        <v>25</v>
      </c>
      <c r="B29" s="24" t="s">
        <v>3692</v>
      </c>
      <c r="C29" s="58">
        <v>2.6800000000000001E-2</v>
      </c>
      <c r="D29" s="60">
        <v>20069</v>
      </c>
      <c r="E29" s="59">
        <v>537.8492</v>
      </c>
    </row>
    <row r="30" spans="1:5" x14ac:dyDescent="0.2">
      <c r="A30" s="24">
        <v>26</v>
      </c>
      <c r="B30" s="24" t="s">
        <v>3693</v>
      </c>
      <c r="C30" s="58">
        <v>8.9999999999999993E-3</v>
      </c>
      <c r="D30" s="60">
        <v>33711</v>
      </c>
      <c r="E30" s="59">
        <v>303.399</v>
      </c>
    </row>
    <row r="31" spans="1:5" x14ac:dyDescent="0.2">
      <c r="A31" s="24">
        <v>27</v>
      </c>
      <c r="B31" s="24" t="s">
        <v>3694</v>
      </c>
      <c r="C31" s="58">
        <v>2.5499999999999998E-2</v>
      </c>
      <c r="D31" s="60">
        <v>66055</v>
      </c>
      <c r="E31" s="59">
        <v>1684.4024999999999</v>
      </c>
    </row>
    <row r="32" spans="1:5" x14ac:dyDescent="0.2">
      <c r="A32" s="24">
        <v>28</v>
      </c>
      <c r="B32" s="24" t="s">
        <v>3695</v>
      </c>
      <c r="C32" s="58">
        <v>2.1499999999999998E-2</v>
      </c>
      <c r="D32" s="60">
        <v>32174</v>
      </c>
      <c r="E32" s="59">
        <v>691.74099999999999</v>
      </c>
    </row>
    <row r="33" spans="1:5" x14ac:dyDescent="0.2">
      <c r="A33" s="24">
        <v>29</v>
      </c>
      <c r="B33" s="24" t="s">
        <v>3696</v>
      </c>
      <c r="C33" s="58">
        <v>1.0999999999999999E-2</v>
      </c>
      <c r="D33" s="60">
        <v>330455</v>
      </c>
      <c r="E33" s="59">
        <v>3635.0049999999997</v>
      </c>
    </row>
    <row r="34" spans="1:5" x14ac:dyDescent="0.2">
      <c r="A34" s="24">
        <v>30</v>
      </c>
      <c r="B34" s="24" t="s">
        <v>3697</v>
      </c>
      <c r="C34" s="58">
        <v>1.9400000000000001E-2</v>
      </c>
      <c r="D34" s="60">
        <v>76614</v>
      </c>
      <c r="E34" s="59">
        <v>1486.3116</v>
      </c>
    </row>
    <row r="35" spans="1:5" x14ac:dyDescent="0.2">
      <c r="A35" s="24">
        <v>31</v>
      </c>
      <c r="B35" s="24" t="s">
        <v>3698</v>
      </c>
      <c r="C35" s="58">
        <v>0.01</v>
      </c>
      <c r="D35" s="60">
        <v>40164</v>
      </c>
      <c r="E35" s="59">
        <v>401.64</v>
      </c>
    </row>
    <row r="36" spans="1:5" x14ac:dyDescent="0.2">
      <c r="A36" s="24">
        <v>32</v>
      </c>
      <c r="B36" s="24" t="s">
        <v>3699</v>
      </c>
      <c r="C36" s="58">
        <v>1.7000000000000001E-2</v>
      </c>
      <c r="D36" s="60">
        <v>166806</v>
      </c>
      <c r="E36" s="59">
        <v>2835.7020000000002</v>
      </c>
    </row>
    <row r="37" spans="1:5" x14ac:dyDescent="0.2">
      <c r="A37" s="24">
        <v>33</v>
      </c>
      <c r="B37" s="24" t="s">
        <v>3700</v>
      </c>
      <c r="C37" s="58">
        <v>1.7250000000000001E-2</v>
      </c>
      <c r="D37" s="60">
        <v>48158</v>
      </c>
      <c r="E37" s="59">
        <v>830.72550000000012</v>
      </c>
    </row>
    <row r="38" spans="1:5" x14ac:dyDescent="0.2">
      <c r="A38" s="24">
        <v>34</v>
      </c>
      <c r="B38" s="24" t="s">
        <v>3701</v>
      </c>
      <c r="C38" s="58">
        <v>1.7500000000000002E-2</v>
      </c>
      <c r="D38" s="60">
        <v>82486</v>
      </c>
      <c r="E38" s="59">
        <v>1443.5050000000001</v>
      </c>
    </row>
    <row r="39" spans="1:5" x14ac:dyDescent="0.2">
      <c r="A39" s="24">
        <v>35</v>
      </c>
      <c r="B39" s="24" t="s">
        <v>3702</v>
      </c>
      <c r="C39" s="58">
        <v>1.95E-2</v>
      </c>
      <c r="D39" s="60">
        <v>36351</v>
      </c>
      <c r="E39" s="59">
        <v>708.84450000000004</v>
      </c>
    </row>
    <row r="40" spans="1:5" x14ac:dyDescent="0.2">
      <c r="A40" s="24">
        <v>36</v>
      </c>
      <c r="B40" s="24" t="s">
        <v>3703</v>
      </c>
      <c r="C40" s="58">
        <v>2.1000000000000001E-2</v>
      </c>
      <c r="D40" s="60">
        <v>44077</v>
      </c>
      <c r="E40" s="59">
        <v>925.61700000000008</v>
      </c>
    </row>
    <row r="41" spans="1:5" x14ac:dyDescent="0.2">
      <c r="A41" s="24">
        <v>37</v>
      </c>
      <c r="B41" s="24" t="s">
        <v>3704</v>
      </c>
      <c r="C41" s="58">
        <v>2.8639999999999999E-2</v>
      </c>
      <c r="D41" s="60">
        <v>33433</v>
      </c>
      <c r="E41" s="59">
        <v>957.52112</v>
      </c>
    </row>
    <row r="42" spans="1:5" x14ac:dyDescent="0.2">
      <c r="A42" s="24">
        <v>38</v>
      </c>
      <c r="B42" s="24" t="s">
        <v>3705</v>
      </c>
      <c r="C42" s="58">
        <v>2.4500000000000001E-2</v>
      </c>
      <c r="D42" s="60">
        <v>20697</v>
      </c>
      <c r="E42" s="59">
        <v>507.07650000000001</v>
      </c>
    </row>
    <row r="43" spans="1:5" x14ac:dyDescent="0.2">
      <c r="A43" s="24">
        <v>39</v>
      </c>
      <c r="B43" s="24" t="s">
        <v>3706</v>
      </c>
      <c r="C43" s="58">
        <v>8.9999999999999993E-3</v>
      </c>
      <c r="D43" s="60">
        <v>32167</v>
      </c>
      <c r="E43" s="59">
        <v>289.50299999999999</v>
      </c>
    </row>
    <row r="44" spans="1:5" x14ac:dyDescent="0.2">
      <c r="A44" s="24">
        <v>40</v>
      </c>
      <c r="B44" s="24" t="s">
        <v>3707</v>
      </c>
      <c r="C44" s="58">
        <v>2.5000000000000001E-2</v>
      </c>
      <c r="D44" s="60">
        <v>27639</v>
      </c>
      <c r="E44" s="59">
        <v>690.97500000000002</v>
      </c>
    </row>
    <row r="45" spans="1:5" x14ac:dyDescent="0.2">
      <c r="A45" s="24">
        <v>41</v>
      </c>
      <c r="B45" s="24" t="s">
        <v>3708</v>
      </c>
      <c r="C45" s="58">
        <v>1.4E-2</v>
      </c>
      <c r="D45" s="60">
        <v>156148</v>
      </c>
      <c r="E45" s="59">
        <v>2186.0720000000001</v>
      </c>
    </row>
    <row r="46" spans="1:5" x14ac:dyDescent="0.2">
      <c r="A46" s="24">
        <v>42</v>
      </c>
      <c r="B46" s="24" t="s">
        <v>3709</v>
      </c>
      <c r="C46" s="58">
        <v>1.7000000000000001E-2</v>
      </c>
      <c r="D46" s="60">
        <v>36833</v>
      </c>
      <c r="E46" s="59">
        <v>626.16100000000006</v>
      </c>
    </row>
    <row r="47" spans="1:5" x14ac:dyDescent="0.2">
      <c r="A47" s="24">
        <v>43</v>
      </c>
      <c r="B47" s="24" t="s">
        <v>3710</v>
      </c>
      <c r="C47" s="58">
        <v>0.01</v>
      </c>
      <c r="D47" s="60">
        <v>79156</v>
      </c>
      <c r="E47" s="59">
        <v>791.56000000000006</v>
      </c>
    </row>
    <row r="48" spans="1:5" x14ac:dyDescent="0.2">
      <c r="A48" s="24">
        <v>44</v>
      </c>
      <c r="B48" s="24" t="s">
        <v>3711</v>
      </c>
      <c r="C48" s="58">
        <v>1.6500000000000001E-2</v>
      </c>
      <c r="D48" s="60">
        <v>39537</v>
      </c>
      <c r="E48" s="59">
        <v>652.3605</v>
      </c>
    </row>
    <row r="49" spans="1:5" x14ac:dyDescent="0.2">
      <c r="A49" s="24">
        <v>45</v>
      </c>
      <c r="B49" s="24" t="s">
        <v>3712</v>
      </c>
      <c r="C49" s="58">
        <v>1.4999999999999999E-2</v>
      </c>
      <c r="D49" s="60">
        <v>485983</v>
      </c>
      <c r="E49" s="59">
        <v>7289.7449999999999</v>
      </c>
    </row>
    <row r="50" spans="1:5" x14ac:dyDescent="0.2">
      <c r="A50" s="24">
        <v>46</v>
      </c>
      <c r="B50" s="24" t="s">
        <v>3713</v>
      </c>
      <c r="C50" s="58">
        <v>1.4500000000000001E-2</v>
      </c>
      <c r="D50" s="60">
        <v>110026</v>
      </c>
      <c r="E50" s="59">
        <v>1595.3770000000002</v>
      </c>
    </row>
    <row r="51" spans="1:5" x14ac:dyDescent="0.2">
      <c r="A51" s="24">
        <v>47</v>
      </c>
      <c r="B51" s="24" t="s">
        <v>3714</v>
      </c>
      <c r="C51" s="58">
        <v>1.7500000000000002E-2</v>
      </c>
      <c r="D51" s="60">
        <v>45552</v>
      </c>
      <c r="E51" s="59">
        <v>797.16000000000008</v>
      </c>
    </row>
    <row r="52" spans="1:5" x14ac:dyDescent="0.2">
      <c r="A52" s="24">
        <v>48</v>
      </c>
      <c r="B52" s="24" t="s">
        <v>3715</v>
      </c>
      <c r="C52" s="58">
        <v>2.2499999999999999E-2</v>
      </c>
      <c r="D52" s="60">
        <v>129486</v>
      </c>
      <c r="E52" s="59">
        <v>2913.4349999999999</v>
      </c>
    </row>
    <row r="53" spans="1:5" x14ac:dyDescent="0.2">
      <c r="A53" s="24">
        <v>49</v>
      </c>
      <c r="B53" s="24" t="s">
        <v>3716</v>
      </c>
      <c r="C53" s="58">
        <v>2.0199999999999999E-2</v>
      </c>
      <c r="D53" s="60">
        <v>957337</v>
      </c>
      <c r="E53" s="59">
        <v>19338.207399999999</v>
      </c>
    </row>
    <row r="54" spans="1:5" x14ac:dyDescent="0.2">
      <c r="A54" s="24">
        <v>50</v>
      </c>
      <c r="B54" s="24" t="s">
        <v>3717</v>
      </c>
      <c r="C54" s="58">
        <v>1.2500000000000001E-2</v>
      </c>
      <c r="D54" s="60">
        <v>46336</v>
      </c>
      <c r="E54" s="59">
        <v>579.20000000000005</v>
      </c>
    </row>
    <row r="55" spans="1:5" x14ac:dyDescent="0.2">
      <c r="A55" s="24">
        <v>51</v>
      </c>
      <c r="B55" s="24" t="s">
        <v>3718</v>
      </c>
      <c r="C55" s="58">
        <v>2.5000000000000001E-2</v>
      </c>
      <c r="D55" s="60">
        <v>10169</v>
      </c>
      <c r="E55" s="59">
        <v>254.22500000000002</v>
      </c>
    </row>
    <row r="56" spans="1:5" x14ac:dyDescent="0.2">
      <c r="A56" s="24">
        <v>52</v>
      </c>
      <c r="B56" s="24" t="s">
        <v>3719</v>
      </c>
      <c r="C56" s="58">
        <v>2.5399999999999999E-2</v>
      </c>
      <c r="D56" s="60">
        <v>35684</v>
      </c>
      <c r="E56" s="59">
        <v>906.37360000000001</v>
      </c>
    </row>
    <row r="57" spans="1:5" x14ac:dyDescent="0.2">
      <c r="A57" s="24">
        <v>53</v>
      </c>
      <c r="B57" s="24" t="s">
        <v>3720</v>
      </c>
      <c r="C57" s="58">
        <v>2.035E-2</v>
      </c>
      <c r="D57" s="60">
        <v>147318</v>
      </c>
      <c r="E57" s="59">
        <v>2997.9213</v>
      </c>
    </row>
    <row r="58" spans="1:5" x14ac:dyDescent="0.2">
      <c r="A58" s="24">
        <v>54</v>
      </c>
      <c r="B58" s="24" t="s">
        <v>3721</v>
      </c>
      <c r="C58" s="58">
        <v>2.6499999999999999E-2</v>
      </c>
      <c r="D58" s="60">
        <v>38295</v>
      </c>
      <c r="E58" s="59">
        <v>1014.8175</v>
      </c>
    </row>
    <row r="59" spans="1:5" x14ac:dyDescent="0.2">
      <c r="A59" s="24">
        <v>55</v>
      </c>
      <c r="B59" s="24" t="s">
        <v>3722</v>
      </c>
      <c r="C59" s="58">
        <v>2.7199999999999998E-2</v>
      </c>
      <c r="D59" s="60">
        <v>70141</v>
      </c>
      <c r="E59" s="59">
        <v>1907.8352</v>
      </c>
    </row>
    <row r="60" spans="1:5" x14ac:dyDescent="0.2">
      <c r="A60" s="24">
        <v>56</v>
      </c>
      <c r="B60" s="24" t="s">
        <v>3723</v>
      </c>
      <c r="C60" s="58">
        <v>0.01</v>
      </c>
      <c r="D60" s="60">
        <v>13981</v>
      </c>
      <c r="E60" s="59">
        <v>139.81</v>
      </c>
    </row>
    <row r="61" spans="1:5" x14ac:dyDescent="0.2">
      <c r="A61" s="24">
        <v>57</v>
      </c>
      <c r="B61" s="24" t="s">
        <v>3724</v>
      </c>
      <c r="C61" s="58">
        <v>1.7500000000000002E-2</v>
      </c>
      <c r="D61" s="60">
        <v>47640</v>
      </c>
      <c r="E61" s="59">
        <v>833.7</v>
      </c>
    </row>
    <row r="62" spans="1:5" x14ac:dyDescent="0.2">
      <c r="A62" s="24">
        <v>58</v>
      </c>
      <c r="B62" s="24" t="s">
        <v>381</v>
      </c>
      <c r="C62" s="58">
        <v>1.4999999999999999E-2</v>
      </c>
      <c r="D62" s="60">
        <v>5890</v>
      </c>
      <c r="E62" s="59">
        <v>88.35</v>
      </c>
    </row>
    <row r="63" spans="1:5" x14ac:dyDescent="0.2">
      <c r="A63" s="24">
        <v>59</v>
      </c>
      <c r="B63" s="24" t="s">
        <v>3725</v>
      </c>
      <c r="C63" s="58">
        <v>1.7500000000000002E-2</v>
      </c>
      <c r="D63" s="60">
        <v>19552</v>
      </c>
      <c r="E63" s="59">
        <v>342.16</v>
      </c>
    </row>
    <row r="64" spans="1:5" x14ac:dyDescent="0.2">
      <c r="A64" s="24">
        <v>60</v>
      </c>
      <c r="B64" s="24" t="s">
        <v>3726</v>
      </c>
      <c r="C64" s="58">
        <v>2.5000000000000001E-2</v>
      </c>
      <c r="D64" s="60">
        <v>20854</v>
      </c>
      <c r="E64" s="59">
        <v>521.35</v>
      </c>
    </row>
    <row r="65" spans="1:5" x14ac:dyDescent="0.2">
      <c r="A65" s="24">
        <v>61</v>
      </c>
      <c r="B65" s="24" t="s">
        <v>3727</v>
      </c>
      <c r="C65" s="58">
        <v>2.6499999999999999E-2</v>
      </c>
      <c r="D65" s="60">
        <v>16912</v>
      </c>
      <c r="E65" s="59">
        <v>448.16800000000001</v>
      </c>
    </row>
    <row r="66" spans="1:5" x14ac:dyDescent="0.2">
      <c r="A66" s="24">
        <v>62</v>
      </c>
      <c r="B66" s="24" t="s">
        <v>3728</v>
      </c>
      <c r="C66" s="58">
        <v>1.4E-2</v>
      </c>
      <c r="D66" s="60">
        <v>19091</v>
      </c>
      <c r="E66" s="59">
        <v>267.274</v>
      </c>
    </row>
    <row r="67" spans="1:5" x14ac:dyDescent="0.2">
      <c r="A67" s="24">
        <v>63</v>
      </c>
      <c r="B67" s="24" t="s">
        <v>3729</v>
      </c>
      <c r="C67" s="58">
        <v>7.4999999999999997E-3</v>
      </c>
      <c r="D67" s="60">
        <v>12364</v>
      </c>
      <c r="E67" s="59">
        <v>92.72999999999999</v>
      </c>
    </row>
    <row r="68" spans="1:5" x14ac:dyDescent="0.2">
      <c r="A68" s="24">
        <v>64</v>
      </c>
      <c r="B68" s="24" t="s">
        <v>3730</v>
      </c>
      <c r="C68" s="58">
        <v>5.0000000000000001E-3</v>
      </c>
      <c r="D68" s="60">
        <v>169482</v>
      </c>
      <c r="E68" s="59">
        <v>847.41</v>
      </c>
    </row>
    <row r="69" spans="1:5" x14ac:dyDescent="0.2">
      <c r="A69" s="24">
        <v>65</v>
      </c>
      <c r="B69" s="24" t="s">
        <v>3731</v>
      </c>
      <c r="C69" s="58">
        <v>1.2500000000000001E-2</v>
      </c>
      <c r="D69" s="60">
        <v>25480</v>
      </c>
      <c r="E69" s="59">
        <v>318.5</v>
      </c>
    </row>
    <row r="70" spans="1:5" x14ac:dyDescent="0.2">
      <c r="A70" s="24">
        <v>66</v>
      </c>
      <c r="B70" s="24" t="s">
        <v>3732</v>
      </c>
      <c r="C70" s="58">
        <v>2.8500000000000001E-2</v>
      </c>
      <c r="D70" s="60">
        <v>12482</v>
      </c>
      <c r="E70" s="59">
        <v>355.73700000000002</v>
      </c>
    </row>
    <row r="71" spans="1:5" x14ac:dyDescent="0.2">
      <c r="A71" s="24">
        <v>67</v>
      </c>
      <c r="B71" s="24" t="s">
        <v>3733</v>
      </c>
      <c r="C71" s="58">
        <v>2.1000000000000001E-2</v>
      </c>
      <c r="D71" s="60">
        <v>37419</v>
      </c>
      <c r="E71" s="59">
        <v>785.79900000000009</v>
      </c>
    </row>
    <row r="72" spans="1:5" x14ac:dyDescent="0.2">
      <c r="A72" s="24">
        <v>68</v>
      </c>
      <c r="B72" s="24" t="s">
        <v>3734</v>
      </c>
      <c r="C72" s="58">
        <v>0.03</v>
      </c>
      <c r="D72" s="60">
        <v>24694</v>
      </c>
      <c r="E72" s="59">
        <v>740.81999999999994</v>
      </c>
    </row>
    <row r="73" spans="1:5" x14ac:dyDescent="0.2">
      <c r="A73" s="24">
        <v>69</v>
      </c>
      <c r="B73" s="24" t="s">
        <v>3735</v>
      </c>
      <c r="C73" s="58">
        <v>1.38E-2</v>
      </c>
      <c r="D73" s="60">
        <v>28457</v>
      </c>
      <c r="E73" s="59">
        <v>392.70659999999998</v>
      </c>
    </row>
    <row r="74" spans="1:5" x14ac:dyDescent="0.2">
      <c r="A74" s="24">
        <v>70</v>
      </c>
      <c r="B74" s="24" t="s">
        <v>3736</v>
      </c>
      <c r="C74" s="58">
        <v>2.1000000000000001E-2</v>
      </c>
      <c r="D74" s="60">
        <v>16632</v>
      </c>
      <c r="E74" s="59">
        <v>349.27200000000005</v>
      </c>
    </row>
    <row r="75" spans="1:5" x14ac:dyDescent="0.2">
      <c r="A75" s="24">
        <v>71</v>
      </c>
      <c r="B75" s="24" t="s">
        <v>3737</v>
      </c>
      <c r="C75" s="58">
        <v>1.7500000000000002E-2</v>
      </c>
      <c r="D75" s="60">
        <v>270881</v>
      </c>
      <c r="E75" s="59">
        <v>4740.4175000000005</v>
      </c>
    </row>
    <row r="76" spans="1:5" x14ac:dyDescent="0.2">
      <c r="A76" s="24">
        <v>72</v>
      </c>
      <c r="B76" s="24" t="s">
        <v>3738</v>
      </c>
      <c r="C76" s="58">
        <v>2.1600000000000001E-2</v>
      </c>
      <c r="D76" s="60">
        <v>23785</v>
      </c>
      <c r="E76" s="59">
        <v>513.75599999999997</v>
      </c>
    </row>
    <row r="77" spans="1:5" x14ac:dyDescent="0.2">
      <c r="A77" s="24">
        <v>73</v>
      </c>
      <c r="B77" s="24" t="s">
        <v>3739</v>
      </c>
      <c r="C77" s="58">
        <v>1.6E-2</v>
      </c>
      <c r="D77" s="60">
        <v>44559</v>
      </c>
      <c r="E77" s="59">
        <v>712.94399999999996</v>
      </c>
    </row>
    <row r="78" spans="1:5" x14ac:dyDescent="0.2">
      <c r="A78" s="24">
        <v>74</v>
      </c>
      <c r="B78" s="24" t="s">
        <v>3740</v>
      </c>
      <c r="C78" s="58">
        <v>8.0000000000000002E-3</v>
      </c>
      <c r="D78" s="60">
        <v>20364</v>
      </c>
      <c r="E78" s="59">
        <v>162.91200000000001</v>
      </c>
    </row>
    <row r="79" spans="1:5" x14ac:dyDescent="0.2">
      <c r="A79" s="24">
        <v>75</v>
      </c>
      <c r="B79" s="24" t="s">
        <v>3741</v>
      </c>
      <c r="C79" s="58">
        <v>1.7100000000000001E-2</v>
      </c>
      <c r="D79" s="60">
        <v>22996</v>
      </c>
      <c r="E79" s="59">
        <v>393.23160000000001</v>
      </c>
    </row>
    <row r="80" spans="1:5" x14ac:dyDescent="0.2">
      <c r="A80" s="24">
        <v>76</v>
      </c>
      <c r="B80" s="24" t="s">
        <v>3742</v>
      </c>
      <c r="C80" s="58">
        <v>1.7899999999999999E-2</v>
      </c>
      <c r="D80" s="60">
        <v>34591</v>
      </c>
      <c r="E80" s="59">
        <v>619.1789</v>
      </c>
    </row>
    <row r="81" spans="1:5" x14ac:dyDescent="0.2">
      <c r="A81" s="24">
        <v>77</v>
      </c>
      <c r="B81" s="24" t="s">
        <v>3743</v>
      </c>
      <c r="C81" s="58">
        <v>1.7000000000000001E-2</v>
      </c>
      <c r="D81" s="60">
        <v>20647</v>
      </c>
      <c r="E81" s="59">
        <v>350.99900000000002</v>
      </c>
    </row>
    <row r="82" spans="1:5" x14ac:dyDescent="0.2">
      <c r="A82" s="24">
        <v>78</v>
      </c>
      <c r="B82" s="24" t="s">
        <v>3744</v>
      </c>
      <c r="C82" s="58">
        <v>1.2500000000000001E-2</v>
      </c>
      <c r="D82" s="60">
        <v>10727</v>
      </c>
      <c r="E82" s="59">
        <v>134.08750000000001</v>
      </c>
    </row>
    <row r="83" spans="1:5" x14ac:dyDescent="0.2">
      <c r="A83" s="24">
        <v>79</v>
      </c>
      <c r="B83" s="24" t="s">
        <v>3745</v>
      </c>
      <c r="C83" s="58">
        <v>1.2800000000000001E-2</v>
      </c>
      <c r="D83" s="60">
        <v>193302</v>
      </c>
      <c r="E83" s="59">
        <v>2474.2656000000002</v>
      </c>
    </row>
    <row r="84" spans="1:5" x14ac:dyDescent="0.2">
      <c r="A84" s="24">
        <v>80</v>
      </c>
      <c r="B84" s="24" t="s">
        <v>3746</v>
      </c>
      <c r="C84" s="58">
        <v>2.5999999999999999E-2</v>
      </c>
      <c r="D84" s="60">
        <v>15154</v>
      </c>
      <c r="E84" s="59">
        <v>394.00399999999996</v>
      </c>
    </row>
    <row r="85" spans="1:5" x14ac:dyDescent="0.2">
      <c r="A85" s="24">
        <v>81</v>
      </c>
      <c r="B85" s="24" t="s">
        <v>3747</v>
      </c>
      <c r="C85" s="58">
        <v>0.02</v>
      </c>
      <c r="D85" s="60">
        <v>7140</v>
      </c>
      <c r="E85" s="59">
        <v>142.80000000000001</v>
      </c>
    </row>
    <row r="86" spans="1:5" x14ac:dyDescent="0.2">
      <c r="A86" s="24">
        <v>82</v>
      </c>
      <c r="B86" s="24" t="s">
        <v>3748</v>
      </c>
      <c r="C86" s="58">
        <v>1.2125E-2</v>
      </c>
      <c r="D86" s="60">
        <v>181548</v>
      </c>
      <c r="E86" s="59">
        <v>2201.2694999999999</v>
      </c>
    </row>
    <row r="87" spans="1:5" x14ac:dyDescent="0.2">
      <c r="A87" s="24">
        <v>83</v>
      </c>
      <c r="B87" s="24" t="s">
        <v>3749</v>
      </c>
      <c r="C87" s="58">
        <v>1.4999999999999999E-2</v>
      </c>
      <c r="D87" s="60">
        <v>15485</v>
      </c>
      <c r="E87" s="59">
        <v>232.27499999999998</v>
      </c>
    </row>
    <row r="88" spans="1:5" x14ac:dyDescent="0.2">
      <c r="A88" s="24">
        <v>84</v>
      </c>
      <c r="B88" s="24" t="s">
        <v>3750</v>
      </c>
      <c r="C88" s="58">
        <v>0.02</v>
      </c>
      <c r="D88" s="60">
        <v>107305</v>
      </c>
      <c r="E88" s="59">
        <v>2146.1</v>
      </c>
    </row>
    <row r="89" spans="1:5" x14ac:dyDescent="0.2">
      <c r="A89" s="24">
        <v>85</v>
      </c>
      <c r="B89" s="24" t="s">
        <v>3751</v>
      </c>
      <c r="C89" s="58">
        <v>2.9000000000000001E-2</v>
      </c>
      <c r="D89" s="60">
        <v>31198</v>
      </c>
      <c r="E89" s="59">
        <v>904.74200000000008</v>
      </c>
    </row>
    <row r="90" spans="1:5" x14ac:dyDescent="0.2">
      <c r="A90" s="24">
        <v>86</v>
      </c>
      <c r="B90" s="24" t="s">
        <v>3752</v>
      </c>
      <c r="C90" s="58">
        <v>2.12E-2</v>
      </c>
      <c r="D90" s="60">
        <v>8219</v>
      </c>
      <c r="E90" s="59">
        <v>174.24279999999999</v>
      </c>
    </row>
    <row r="91" spans="1:5" x14ac:dyDescent="0.2">
      <c r="A91" s="24">
        <v>87</v>
      </c>
      <c r="B91" s="24" t="s">
        <v>3753</v>
      </c>
      <c r="C91" s="58">
        <v>0.01</v>
      </c>
      <c r="D91" s="60">
        <v>62608</v>
      </c>
      <c r="E91" s="59">
        <v>626.08000000000004</v>
      </c>
    </row>
    <row r="92" spans="1:5" x14ac:dyDescent="0.2">
      <c r="A92" s="24">
        <v>88</v>
      </c>
      <c r="B92" s="24" t="s">
        <v>393</v>
      </c>
      <c r="C92" s="58">
        <v>0.02</v>
      </c>
      <c r="D92" s="60">
        <v>27942</v>
      </c>
      <c r="E92" s="59">
        <v>558.84</v>
      </c>
    </row>
    <row r="93" spans="1:5" x14ac:dyDescent="0.2">
      <c r="A93" s="24">
        <v>89</v>
      </c>
      <c r="B93" s="24" t="s">
        <v>3754</v>
      </c>
      <c r="C93" s="58">
        <v>1.2500000000000001E-2</v>
      </c>
      <c r="D93" s="60">
        <v>66176</v>
      </c>
      <c r="E93" s="59">
        <v>827.2</v>
      </c>
    </row>
    <row r="94" spans="1:5" x14ac:dyDescent="0.2">
      <c r="A94" s="24">
        <v>90</v>
      </c>
      <c r="B94" s="24" t="s">
        <v>3755</v>
      </c>
      <c r="C94" s="58">
        <v>2.1000000000000001E-2</v>
      </c>
      <c r="D94" s="60">
        <v>28010</v>
      </c>
      <c r="E94" s="59">
        <v>588.21</v>
      </c>
    </row>
    <row r="95" spans="1:5" x14ac:dyDescent="0.2">
      <c r="A95" s="24">
        <v>91</v>
      </c>
      <c r="B95" s="24" t="s">
        <v>3756</v>
      </c>
      <c r="C95" s="58">
        <v>2.3199999999999998E-2</v>
      </c>
      <c r="D95" s="60">
        <v>24163</v>
      </c>
      <c r="E95" s="59">
        <v>560.58159999999998</v>
      </c>
    </row>
    <row r="96" spans="1:5" x14ac:dyDescent="0.2">
      <c r="A96" s="24">
        <v>92</v>
      </c>
      <c r="B96" s="24" t="s">
        <v>3757</v>
      </c>
      <c r="C96" s="58">
        <v>1.6829E-2</v>
      </c>
      <c r="D96" s="60">
        <v>33899</v>
      </c>
      <c r="E96" s="59">
        <v>570.48627099999999</v>
      </c>
    </row>
    <row r="97" spans="1:5" x14ac:dyDescent="0.2">
      <c r="A97" s="62" t="s">
        <v>3758</v>
      </c>
      <c r="B97" s="63"/>
      <c r="C97" s="64">
        <v>1.8360228260869554E-2</v>
      </c>
      <c r="D97" s="63"/>
      <c r="E97" s="64">
        <v>1.7110470765174243E-2</v>
      </c>
    </row>
    <row r="98" spans="1:5" x14ac:dyDescent="0.2">
      <c r="A98" s="65" t="s">
        <v>3759</v>
      </c>
      <c r="B98" s="61"/>
      <c r="C98" s="66">
        <v>1.7500000000000002E-2</v>
      </c>
      <c r="D98" s="61"/>
      <c r="E98" s="61"/>
    </row>
    <row r="99" spans="1:5" x14ac:dyDescent="0.2">
      <c r="A99" s="67" t="s">
        <v>3760</v>
      </c>
      <c r="C99" s="24">
        <v>5.0000000000000001E-3</v>
      </c>
    </row>
    <row r="100" spans="1:5" x14ac:dyDescent="0.2">
      <c r="A100" s="65" t="s">
        <v>3761</v>
      </c>
      <c r="B100" s="61"/>
      <c r="C100" s="61">
        <v>0.03</v>
      </c>
      <c r="D100" s="61"/>
      <c r="E100" s="61"/>
    </row>
  </sheetData>
  <mergeCells count="1">
    <mergeCell ref="A2:E2"/>
  </mergeCells>
  <hyperlinks>
    <hyperlink ref="E1" location="Introduction!A14" display="Return to Table of Contents" xr:uid="{A5C79BC6-07A4-49C7-A688-43A7BB15FC37}"/>
  </hyperlinks>
  <pageMargins left="0.7" right="0.7" top="0.75" bottom="0.75" header="0.3" footer="0.3"/>
  <pageSetup orientation="portrait" horizontalDpi="200" verticalDpi="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245"/>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0" customWidth="1"/>
    <col min="2" max="2" width="44" style="10"/>
    <col min="3" max="3" width="43.140625" style="10" customWidth="1"/>
    <col min="4" max="4" width="49.140625" style="10" customWidth="1"/>
    <col min="5" max="16384" width="44" style="10"/>
  </cols>
  <sheetData>
    <row r="1" spans="1:4" x14ac:dyDescent="0.2">
      <c r="A1" s="87" t="s">
        <v>998</v>
      </c>
      <c r="B1" s="87"/>
      <c r="D1" s="83" t="s">
        <v>4457</v>
      </c>
    </row>
    <row r="3" spans="1:4" x14ac:dyDescent="0.2">
      <c r="A3" s="6" t="s">
        <v>0</v>
      </c>
      <c r="B3" s="6" t="s">
        <v>2</v>
      </c>
      <c r="C3" s="6" t="s">
        <v>1765</v>
      </c>
      <c r="D3" s="6" t="s">
        <v>1766</v>
      </c>
    </row>
    <row r="4" spans="1:4" x14ac:dyDescent="0.2">
      <c r="A4" s="9" t="s">
        <v>329</v>
      </c>
      <c r="B4" s="14" t="s">
        <v>3022</v>
      </c>
      <c r="C4" s="8">
        <v>40</v>
      </c>
      <c r="D4" s="7" t="s">
        <v>2358</v>
      </c>
    </row>
    <row r="5" spans="1:4" ht="25.5" x14ac:dyDescent="0.2">
      <c r="A5" s="9" t="s">
        <v>330</v>
      </c>
      <c r="B5" s="14" t="s">
        <v>3023</v>
      </c>
      <c r="C5" s="8">
        <v>20</v>
      </c>
      <c r="D5" s="7" t="s">
        <v>2359</v>
      </c>
    </row>
    <row r="6" spans="1:4" ht="25.5" x14ac:dyDescent="0.2">
      <c r="A6" s="9" t="s">
        <v>331</v>
      </c>
      <c r="B6" s="14" t="s">
        <v>3024</v>
      </c>
      <c r="C6" s="8">
        <v>9000</v>
      </c>
      <c r="D6" s="7" t="s">
        <v>2360</v>
      </c>
    </row>
    <row r="7" spans="1:4" ht="25.5" x14ac:dyDescent="0.2">
      <c r="A7" s="9" t="s">
        <v>332</v>
      </c>
      <c r="B7" s="14" t="s">
        <v>3025</v>
      </c>
      <c r="C7" s="8">
        <v>13500</v>
      </c>
      <c r="D7" s="7" t="s">
        <v>2360</v>
      </c>
    </row>
    <row r="8" spans="1:4" ht="25.5" x14ac:dyDescent="0.2">
      <c r="A8" s="9" t="s">
        <v>333</v>
      </c>
      <c r="B8" s="14" t="s">
        <v>3027</v>
      </c>
      <c r="C8" s="8">
        <v>24000</v>
      </c>
      <c r="D8" s="7" t="s">
        <v>2360</v>
      </c>
    </row>
    <row r="9" spans="1:4" ht="38.25" x14ac:dyDescent="0.2">
      <c r="A9" s="9" t="s">
        <v>334</v>
      </c>
      <c r="B9" s="14" t="s">
        <v>3026</v>
      </c>
      <c r="C9" s="8">
        <v>32000</v>
      </c>
      <c r="D9" s="7" t="s">
        <v>2360</v>
      </c>
    </row>
    <row r="10" spans="1:4" ht="38.25" x14ac:dyDescent="0.2">
      <c r="A10" s="9" t="s">
        <v>1747</v>
      </c>
      <c r="B10" s="14" t="s">
        <v>3028</v>
      </c>
      <c r="C10" s="8">
        <v>20200</v>
      </c>
      <c r="D10" s="7" t="s">
        <v>804</v>
      </c>
    </row>
    <row r="11" spans="1:4" ht="38.25" x14ac:dyDescent="0.2">
      <c r="A11" s="9" t="s">
        <v>1748</v>
      </c>
      <c r="B11" s="14" t="s">
        <v>3029</v>
      </c>
      <c r="C11" s="8">
        <v>25400</v>
      </c>
      <c r="D11" s="7" t="s">
        <v>804</v>
      </c>
    </row>
    <row r="12" spans="1:4" ht="25.5" x14ac:dyDescent="0.2">
      <c r="A12" s="9" t="s">
        <v>335</v>
      </c>
      <c r="B12" s="14" t="s">
        <v>3030</v>
      </c>
      <c r="C12" s="8">
        <v>15000</v>
      </c>
      <c r="D12" s="7" t="s">
        <v>948</v>
      </c>
    </row>
    <row r="13" spans="1:4" ht="25.5" x14ac:dyDescent="0.2">
      <c r="A13" s="9" t="s">
        <v>336</v>
      </c>
      <c r="B13" s="14" t="s">
        <v>3031</v>
      </c>
      <c r="C13" s="8">
        <v>5200</v>
      </c>
      <c r="D13" s="7" t="s">
        <v>947</v>
      </c>
    </row>
    <row r="14" spans="1:4" ht="25.5" x14ac:dyDescent="0.2">
      <c r="A14" s="9" t="s">
        <v>118</v>
      </c>
      <c r="B14" s="14" t="s">
        <v>2914</v>
      </c>
      <c r="C14" s="8">
        <v>0.15</v>
      </c>
      <c r="D14" s="7" t="s">
        <v>2361</v>
      </c>
    </row>
    <row r="15" spans="1:4" ht="25.5" x14ac:dyDescent="0.2">
      <c r="A15" s="9" t="s">
        <v>337</v>
      </c>
      <c r="B15" s="14" t="s">
        <v>3032</v>
      </c>
      <c r="C15" s="8">
        <v>13500</v>
      </c>
      <c r="D15" s="7" t="s">
        <v>2362</v>
      </c>
    </row>
    <row r="16" spans="1:4" ht="25.5" x14ac:dyDescent="0.2">
      <c r="A16" s="9" t="s">
        <v>338</v>
      </c>
      <c r="B16" s="14" t="s">
        <v>3033</v>
      </c>
      <c r="C16" s="8">
        <v>32000</v>
      </c>
      <c r="D16" s="7" t="s">
        <v>2362</v>
      </c>
    </row>
    <row r="17" spans="1:4" ht="25.5" x14ac:dyDescent="0.2">
      <c r="A17" s="9" t="s">
        <v>339</v>
      </c>
      <c r="B17" s="14" t="s">
        <v>3034</v>
      </c>
      <c r="C17" s="8">
        <v>0.06</v>
      </c>
      <c r="D17" s="7" t="s">
        <v>2363</v>
      </c>
    </row>
    <row r="18" spans="1:4" x14ac:dyDescent="0.2">
      <c r="A18" s="9" t="s">
        <v>340</v>
      </c>
      <c r="B18" s="14" t="s">
        <v>2720</v>
      </c>
      <c r="C18" s="14" t="s">
        <v>1872</v>
      </c>
      <c r="D18" s="9" t="s">
        <v>2364</v>
      </c>
    </row>
    <row r="19" spans="1:4" x14ac:dyDescent="0.2">
      <c r="A19" s="9" t="s">
        <v>341</v>
      </c>
      <c r="B19" s="14" t="s">
        <v>786</v>
      </c>
      <c r="C19" s="8" t="s">
        <v>1873</v>
      </c>
      <c r="D19" s="9" t="s">
        <v>2364</v>
      </c>
    </row>
    <row r="20" spans="1:4" ht="51" x14ac:dyDescent="0.2">
      <c r="A20" s="9" t="s">
        <v>342</v>
      </c>
      <c r="B20" s="14" t="s">
        <v>3035</v>
      </c>
      <c r="C20" s="8" t="s">
        <v>344</v>
      </c>
      <c r="D20" s="7" t="s">
        <v>2365</v>
      </c>
    </row>
    <row r="21" spans="1:4" ht="38.25" x14ac:dyDescent="0.2">
      <c r="A21" s="9" t="s">
        <v>343</v>
      </c>
      <c r="B21" s="14" t="s">
        <v>3036</v>
      </c>
      <c r="C21" s="8" t="s">
        <v>1550</v>
      </c>
      <c r="D21" s="7" t="s">
        <v>2365</v>
      </c>
    </row>
    <row r="22" spans="1:4" ht="25.5" x14ac:dyDescent="0.2">
      <c r="A22" s="9" t="s">
        <v>2128</v>
      </c>
      <c r="B22" s="14" t="s">
        <v>3037</v>
      </c>
      <c r="C22" s="15">
        <v>3.0089999999999999E-2</v>
      </c>
      <c r="D22" s="23" t="s">
        <v>4421</v>
      </c>
    </row>
    <row r="23" spans="1:4" x14ac:dyDescent="0.2">
      <c r="A23" s="9"/>
      <c r="B23" s="14"/>
    </row>
    <row r="24" spans="1:4" x14ac:dyDescent="0.2">
      <c r="A24" s="9"/>
      <c r="B24" s="14"/>
    </row>
    <row r="25" spans="1:4" x14ac:dyDescent="0.2">
      <c r="A25" s="9"/>
      <c r="B25" s="14"/>
    </row>
    <row r="26" spans="1:4" x14ac:dyDescent="0.2">
      <c r="A26" s="9"/>
      <c r="B26" s="14"/>
    </row>
    <row r="27" spans="1:4" x14ac:dyDescent="0.2">
      <c r="A27" s="9"/>
      <c r="B27" s="14"/>
    </row>
    <row r="28" spans="1:4" x14ac:dyDescent="0.2">
      <c r="A28" s="9"/>
      <c r="B28" s="14"/>
    </row>
    <row r="29" spans="1:4" x14ac:dyDescent="0.2">
      <c r="A29" s="9"/>
      <c r="B29" s="14"/>
    </row>
    <row r="30" spans="1:4" x14ac:dyDescent="0.2">
      <c r="A30" s="9"/>
      <c r="B30" s="14"/>
    </row>
    <row r="31" spans="1:4" x14ac:dyDescent="0.2">
      <c r="A31" s="9"/>
      <c r="B31" s="14"/>
    </row>
    <row r="32" spans="1:4" x14ac:dyDescent="0.2">
      <c r="A32" s="9"/>
      <c r="B32" s="14"/>
    </row>
    <row r="33" spans="1:2" x14ac:dyDescent="0.2">
      <c r="A33" s="9"/>
      <c r="B33" s="14"/>
    </row>
    <row r="34" spans="1:2" x14ac:dyDescent="0.2">
      <c r="A34" s="9"/>
      <c r="B34" s="14"/>
    </row>
    <row r="35" spans="1:2" x14ac:dyDescent="0.2">
      <c r="A35" s="9"/>
      <c r="B35" s="14"/>
    </row>
    <row r="36" spans="1:2" x14ac:dyDescent="0.2">
      <c r="A36" s="9"/>
      <c r="B36" s="14"/>
    </row>
    <row r="37" spans="1:2" x14ac:dyDescent="0.2">
      <c r="A37" s="9"/>
      <c r="B37" s="14"/>
    </row>
    <row r="38" spans="1:2" x14ac:dyDescent="0.2">
      <c r="A38" s="9"/>
      <c r="B38" s="14"/>
    </row>
    <row r="39" spans="1:2" x14ac:dyDescent="0.2">
      <c r="A39" s="9"/>
      <c r="B39" s="9"/>
    </row>
    <row r="40" spans="1:2" x14ac:dyDescent="0.2">
      <c r="A40" s="9"/>
      <c r="B40" s="9"/>
    </row>
    <row r="41" spans="1:2" x14ac:dyDescent="0.2">
      <c r="A41" s="9"/>
      <c r="B41" s="9"/>
    </row>
    <row r="42" spans="1:2" x14ac:dyDescent="0.2">
      <c r="A42" s="9"/>
      <c r="B42" s="9"/>
    </row>
    <row r="43" spans="1:2" x14ac:dyDescent="0.2">
      <c r="A43" s="9"/>
      <c r="B43" s="9"/>
    </row>
    <row r="44" spans="1:2" x14ac:dyDescent="0.2">
      <c r="A44" s="9"/>
      <c r="B44" s="9"/>
    </row>
    <row r="45" spans="1:2" x14ac:dyDescent="0.2">
      <c r="A45" s="9"/>
      <c r="B45" s="9"/>
    </row>
    <row r="46" spans="1:2" x14ac:dyDescent="0.2">
      <c r="A46" s="9"/>
      <c r="B46" s="9"/>
    </row>
    <row r="47" spans="1:2" x14ac:dyDescent="0.2">
      <c r="A47" s="9"/>
      <c r="B47" s="9"/>
    </row>
    <row r="48" spans="1:2" x14ac:dyDescent="0.2">
      <c r="A48" s="9"/>
      <c r="B48" s="9"/>
    </row>
    <row r="49" spans="1:2" x14ac:dyDescent="0.2">
      <c r="A49" s="9"/>
      <c r="B49" s="9"/>
    </row>
    <row r="50" spans="1:2" x14ac:dyDescent="0.2">
      <c r="A50" s="9"/>
      <c r="B50" s="9"/>
    </row>
    <row r="51" spans="1:2" x14ac:dyDescent="0.2">
      <c r="A51" s="9"/>
      <c r="B51" s="9"/>
    </row>
    <row r="52" spans="1:2" x14ac:dyDescent="0.2">
      <c r="A52" s="9"/>
      <c r="B52" s="9"/>
    </row>
    <row r="53" spans="1:2" x14ac:dyDescent="0.2">
      <c r="A53" s="9"/>
      <c r="B53" s="9"/>
    </row>
    <row r="54" spans="1:2" x14ac:dyDescent="0.2">
      <c r="A54" s="9"/>
      <c r="B54" s="9"/>
    </row>
    <row r="55" spans="1:2" x14ac:dyDescent="0.2">
      <c r="A55" s="9"/>
      <c r="B55" s="9"/>
    </row>
    <row r="56" spans="1:2" x14ac:dyDescent="0.2">
      <c r="A56" s="9"/>
      <c r="B56" s="9"/>
    </row>
    <row r="57" spans="1:2" x14ac:dyDescent="0.2">
      <c r="A57" s="9"/>
      <c r="B57" s="9"/>
    </row>
    <row r="58" spans="1:2" x14ac:dyDescent="0.2">
      <c r="A58" s="9"/>
      <c r="B58" s="9"/>
    </row>
    <row r="59" spans="1:2" x14ac:dyDescent="0.2">
      <c r="A59" s="9"/>
      <c r="B59" s="9"/>
    </row>
    <row r="60" spans="1:2" x14ac:dyDescent="0.2">
      <c r="A60" s="9"/>
      <c r="B60" s="9"/>
    </row>
    <row r="61" spans="1:2" x14ac:dyDescent="0.2">
      <c r="A61" s="9"/>
      <c r="B61" s="9"/>
    </row>
    <row r="62" spans="1:2" x14ac:dyDescent="0.2">
      <c r="A62" s="9"/>
      <c r="B62" s="9"/>
    </row>
    <row r="63" spans="1:2" x14ac:dyDescent="0.2">
      <c r="A63" s="9"/>
      <c r="B63" s="9"/>
    </row>
    <row r="64" spans="1:2" x14ac:dyDescent="0.2">
      <c r="A64" s="9"/>
      <c r="B64" s="9"/>
    </row>
    <row r="65" spans="1:2" x14ac:dyDescent="0.2">
      <c r="A65" s="9"/>
      <c r="B65" s="9"/>
    </row>
    <row r="66" spans="1:2" x14ac:dyDescent="0.2">
      <c r="A66" s="9"/>
      <c r="B66" s="9"/>
    </row>
    <row r="67" spans="1:2" x14ac:dyDescent="0.2">
      <c r="A67" s="9"/>
      <c r="B67" s="9"/>
    </row>
    <row r="68" spans="1:2" x14ac:dyDescent="0.2">
      <c r="A68" s="9"/>
      <c r="B68" s="9"/>
    </row>
    <row r="69" spans="1:2" x14ac:dyDescent="0.2">
      <c r="A69" s="9"/>
      <c r="B69" s="9"/>
    </row>
    <row r="70" spans="1:2" x14ac:dyDescent="0.2">
      <c r="A70" s="9"/>
      <c r="B70" s="9"/>
    </row>
    <row r="71" spans="1:2" x14ac:dyDescent="0.2">
      <c r="A71" s="9"/>
      <c r="B71" s="9"/>
    </row>
    <row r="72" spans="1:2" x14ac:dyDescent="0.2">
      <c r="A72" s="9"/>
      <c r="B72" s="9"/>
    </row>
    <row r="73" spans="1:2" x14ac:dyDescent="0.2">
      <c r="A73" s="9"/>
      <c r="B73" s="9"/>
    </row>
    <row r="74" spans="1:2" x14ac:dyDescent="0.2">
      <c r="A74" s="9"/>
      <c r="B74" s="9"/>
    </row>
    <row r="75" spans="1:2" x14ac:dyDescent="0.2">
      <c r="A75" s="9"/>
      <c r="B75" s="9"/>
    </row>
    <row r="76" spans="1:2" x14ac:dyDescent="0.2">
      <c r="A76" s="9"/>
      <c r="B76" s="9"/>
    </row>
    <row r="77" spans="1:2" x14ac:dyDescent="0.2">
      <c r="A77" s="9"/>
      <c r="B77" s="9"/>
    </row>
    <row r="78" spans="1:2" x14ac:dyDescent="0.2">
      <c r="A78" s="9"/>
      <c r="B78" s="9"/>
    </row>
    <row r="79" spans="1:2" x14ac:dyDescent="0.2">
      <c r="A79" s="9"/>
      <c r="B79" s="9"/>
    </row>
    <row r="80" spans="1:2" x14ac:dyDescent="0.2">
      <c r="A80" s="9"/>
      <c r="B80" s="9"/>
    </row>
    <row r="81" spans="1:2" x14ac:dyDescent="0.2">
      <c r="A81" s="9"/>
      <c r="B81" s="9"/>
    </row>
    <row r="82" spans="1:2" x14ac:dyDescent="0.2">
      <c r="A82" s="9"/>
      <c r="B82" s="9"/>
    </row>
    <row r="83" spans="1:2" x14ac:dyDescent="0.2">
      <c r="A83" s="9"/>
      <c r="B83" s="9"/>
    </row>
    <row r="84" spans="1:2" x14ac:dyDescent="0.2">
      <c r="A84" s="9"/>
      <c r="B84" s="9"/>
    </row>
    <row r="85" spans="1:2" x14ac:dyDescent="0.2">
      <c r="A85" s="9"/>
      <c r="B85" s="9"/>
    </row>
    <row r="86" spans="1:2" x14ac:dyDescent="0.2">
      <c r="A86" s="9"/>
      <c r="B86" s="9"/>
    </row>
    <row r="87" spans="1:2" x14ac:dyDescent="0.2">
      <c r="A87" s="9"/>
      <c r="B87" s="9"/>
    </row>
    <row r="88" spans="1:2" x14ac:dyDescent="0.2">
      <c r="A88" s="9"/>
      <c r="B88" s="9"/>
    </row>
    <row r="89" spans="1:2" x14ac:dyDescent="0.2">
      <c r="A89" s="9"/>
      <c r="B89" s="9"/>
    </row>
    <row r="90" spans="1:2" x14ac:dyDescent="0.2">
      <c r="A90" s="9"/>
      <c r="B90" s="9"/>
    </row>
    <row r="91" spans="1:2" x14ac:dyDescent="0.2">
      <c r="A91" s="9"/>
      <c r="B91" s="9"/>
    </row>
    <row r="92" spans="1:2" x14ac:dyDescent="0.2">
      <c r="A92" s="9"/>
      <c r="B92" s="9"/>
    </row>
    <row r="93" spans="1:2" x14ac:dyDescent="0.2">
      <c r="A93" s="9"/>
      <c r="B93" s="9"/>
    </row>
    <row r="94" spans="1:2" x14ac:dyDescent="0.2">
      <c r="A94" s="9"/>
      <c r="B94" s="9"/>
    </row>
    <row r="95" spans="1:2" x14ac:dyDescent="0.2">
      <c r="A95" s="9"/>
      <c r="B95" s="9"/>
    </row>
    <row r="96" spans="1:2" x14ac:dyDescent="0.2">
      <c r="A96" s="9"/>
      <c r="B96" s="9"/>
    </row>
    <row r="97" spans="1:2" x14ac:dyDescent="0.2">
      <c r="A97" s="9"/>
      <c r="B97" s="9"/>
    </row>
    <row r="98" spans="1:2" x14ac:dyDescent="0.2">
      <c r="A98" s="9"/>
      <c r="B98" s="9"/>
    </row>
    <row r="99" spans="1:2" x14ac:dyDescent="0.2">
      <c r="A99" s="9"/>
      <c r="B99" s="9"/>
    </row>
    <row r="100" spans="1:2" x14ac:dyDescent="0.2">
      <c r="A100" s="9"/>
      <c r="B100" s="9"/>
    </row>
    <row r="101" spans="1:2" x14ac:dyDescent="0.2">
      <c r="A101" s="9"/>
      <c r="B101" s="9"/>
    </row>
    <row r="102" spans="1:2" x14ac:dyDescent="0.2">
      <c r="A102" s="9"/>
      <c r="B102" s="9"/>
    </row>
    <row r="103" spans="1:2" x14ac:dyDescent="0.2">
      <c r="A103" s="9"/>
      <c r="B103" s="9"/>
    </row>
    <row r="104" spans="1:2" x14ac:dyDescent="0.2">
      <c r="A104" s="9"/>
      <c r="B104" s="9"/>
    </row>
    <row r="105" spans="1:2" x14ac:dyDescent="0.2">
      <c r="A105" s="9"/>
      <c r="B105" s="9"/>
    </row>
    <row r="106" spans="1:2" x14ac:dyDescent="0.2">
      <c r="A106" s="9"/>
      <c r="B106" s="9"/>
    </row>
    <row r="107" spans="1:2" x14ac:dyDescent="0.2">
      <c r="A107" s="9"/>
      <c r="B107" s="9"/>
    </row>
    <row r="108" spans="1:2" x14ac:dyDescent="0.2">
      <c r="A108" s="9"/>
      <c r="B108" s="9"/>
    </row>
    <row r="109" spans="1:2" x14ac:dyDescent="0.2">
      <c r="A109" s="9"/>
      <c r="B109" s="9"/>
    </row>
    <row r="110" spans="1:2" x14ac:dyDescent="0.2">
      <c r="A110" s="9"/>
      <c r="B110" s="9"/>
    </row>
    <row r="111" spans="1:2" x14ac:dyDescent="0.2">
      <c r="A111" s="9"/>
      <c r="B111" s="9"/>
    </row>
    <row r="112" spans="1:2" x14ac:dyDescent="0.2">
      <c r="A112" s="9"/>
      <c r="B112" s="9"/>
    </row>
    <row r="113" spans="1:2" x14ac:dyDescent="0.2">
      <c r="A113" s="9"/>
      <c r="B113" s="9"/>
    </row>
    <row r="114" spans="1:2" x14ac:dyDescent="0.2">
      <c r="A114" s="9"/>
      <c r="B114" s="9"/>
    </row>
    <row r="115" spans="1:2" x14ac:dyDescent="0.2">
      <c r="A115" s="9"/>
      <c r="B115" s="9"/>
    </row>
    <row r="116" spans="1:2" x14ac:dyDescent="0.2">
      <c r="A116" s="9"/>
      <c r="B116" s="9"/>
    </row>
    <row r="117" spans="1:2" x14ac:dyDescent="0.2">
      <c r="A117" s="9"/>
      <c r="B117" s="9"/>
    </row>
    <row r="118" spans="1:2" x14ac:dyDescent="0.2">
      <c r="A118" s="9"/>
      <c r="B118" s="9"/>
    </row>
    <row r="119" spans="1:2" x14ac:dyDescent="0.2">
      <c r="A119" s="9"/>
      <c r="B119" s="9"/>
    </row>
    <row r="120" spans="1:2" x14ac:dyDescent="0.2">
      <c r="A120" s="9"/>
      <c r="B120" s="9"/>
    </row>
    <row r="121" spans="1:2" x14ac:dyDescent="0.2">
      <c r="A121" s="9"/>
      <c r="B121" s="9"/>
    </row>
    <row r="122" spans="1:2" x14ac:dyDescent="0.2">
      <c r="A122" s="9"/>
      <c r="B122" s="9"/>
    </row>
    <row r="123" spans="1:2" x14ac:dyDescent="0.2">
      <c r="A123" s="9"/>
      <c r="B123" s="9"/>
    </row>
    <row r="124" spans="1:2" x14ac:dyDescent="0.2">
      <c r="A124" s="9"/>
      <c r="B124" s="9"/>
    </row>
    <row r="125" spans="1:2" x14ac:dyDescent="0.2">
      <c r="A125" s="9"/>
      <c r="B125" s="9"/>
    </row>
    <row r="126" spans="1:2" x14ac:dyDescent="0.2">
      <c r="A126" s="9"/>
      <c r="B126" s="9"/>
    </row>
    <row r="127" spans="1:2" x14ac:dyDescent="0.2">
      <c r="A127" s="9"/>
      <c r="B127" s="9"/>
    </row>
    <row r="128" spans="1:2" x14ac:dyDescent="0.2">
      <c r="A128" s="9"/>
      <c r="B128" s="9"/>
    </row>
    <row r="129" spans="1:2" x14ac:dyDescent="0.2">
      <c r="A129" s="9"/>
      <c r="B129" s="9"/>
    </row>
    <row r="130" spans="1:2" x14ac:dyDescent="0.2">
      <c r="A130" s="9"/>
      <c r="B130" s="9"/>
    </row>
    <row r="131" spans="1:2" x14ac:dyDescent="0.2">
      <c r="A131" s="9"/>
      <c r="B131" s="9"/>
    </row>
    <row r="132" spans="1:2" x14ac:dyDescent="0.2">
      <c r="A132" s="9"/>
      <c r="B132" s="9"/>
    </row>
    <row r="133" spans="1:2" x14ac:dyDescent="0.2">
      <c r="A133" s="9"/>
      <c r="B133" s="9"/>
    </row>
    <row r="134" spans="1:2" x14ac:dyDescent="0.2">
      <c r="A134" s="9"/>
      <c r="B134" s="9"/>
    </row>
    <row r="135" spans="1:2" x14ac:dyDescent="0.2">
      <c r="A135" s="9"/>
      <c r="B135" s="9"/>
    </row>
    <row r="136" spans="1:2" x14ac:dyDescent="0.2">
      <c r="A136" s="9"/>
      <c r="B136" s="9"/>
    </row>
    <row r="137" spans="1:2" x14ac:dyDescent="0.2">
      <c r="A137" s="9"/>
      <c r="B137" s="9"/>
    </row>
    <row r="138" spans="1:2" x14ac:dyDescent="0.2">
      <c r="A138" s="9"/>
      <c r="B138" s="9"/>
    </row>
    <row r="139" spans="1:2" x14ac:dyDescent="0.2">
      <c r="A139" s="9"/>
      <c r="B139" s="9"/>
    </row>
    <row r="140" spans="1:2" x14ac:dyDescent="0.2">
      <c r="A140" s="9"/>
      <c r="B140" s="9"/>
    </row>
    <row r="141" spans="1:2" x14ac:dyDescent="0.2">
      <c r="A141" s="9"/>
      <c r="B141" s="9"/>
    </row>
    <row r="142" spans="1:2" x14ac:dyDescent="0.2">
      <c r="A142" s="9"/>
      <c r="B142" s="9"/>
    </row>
    <row r="143" spans="1:2" x14ac:dyDescent="0.2">
      <c r="A143" s="9"/>
      <c r="B143" s="9"/>
    </row>
    <row r="144" spans="1:2" x14ac:dyDescent="0.2">
      <c r="A144" s="9"/>
      <c r="B144" s="9"/>
    </row>
    <row r="145" spans="1:2" x14ac:dyDescent="0.2">
      <c r="A145" s="9"/>
      <c r="B145" s="9"/>
    </row>
    <row r="146" spans="1:2" x14ac:dyDescent="0.2">
      <c r="A146" s="9"/>
      <c r="B146" s="9"/>
    </row>
    <row r="147" spans="1:2" x14ac:dyDescent="0.2">
      <c r="A147" s="9"/>
      <c r="B147" s="9"/>
    </row>
    <row r="148" spans="1:2" x14ac:dyDescent="0.2">
      <c r="A148" s="9"/>
      <c r="B148" s="9"/>
    </row>
    <row r="149" spans="1:2" x14ac:dyDescent="0.2">
      <c r="A149" s="9"/>
      <c r="B149" s="9"/>
    </row>
    <row r="150" spans="1:2" x14ac:dyDescent="0.2">
      <c r="A150" s="9"/>
      <c r="B150" s="9"/>
    </row>
    <row r="151" spans="1:2" x14ac:dyDescent="0.2">
      <c r="A151" s="9"/>
      <c r="B151" s="9"/>
    </row>
    <row r="152" spans="1:2" x14ac:dyDescent="0.2">
      <c r="A152" s="9"/>
      <c r="B152" s="9"/>
    </row>
    <row r="153" spans="1:2" x14ac:dyDescent="0.2">
      <c r="A153" s="9"/>
      <c r="B153" s="9"/>
    </row>
    <row r="154" spans="1:2" x14ac:dyDescent="0.2">
      <c r="A154" s="9"/>
      <c r="B154" s="9"/>
    </row>
    <row r="155" spans="1:2" x14ac:dyDescent="0.2">
      <c r="A155" s="9"/>
      <c r="B155" s="9"/>
    </row>
    <row r="156" spans="1:2" x14ac:dyDescent="0.2">
      <c r="A156" s="9"/>
      <c r="B156" s="9"/>
    </row>
    <row r="157" spans="1:2" x14ac:dyDescent="0.2">
      <c r="A157" s="9"/>
      <c r="B157" s="9"/>
    </row>
    <row r="158" spans="1:2" x14ac:dyDescent="0.2">
      <c r="A158" s="9"/>
      <c r="B158" s="9"/>
    </row>
    <row r="159" spans="1:2" x14ac:dyDescent="0.2">
      <c r="A159" s="9"/>
      <c r="B159" s="9"/>
    </row>
    <row r="160" spans="1:2" x14ac:dyDescent="0.2">
      <c r="A160" s="9"/>
      <c r="B160" s="9"/>
    </row>
    <row r="161" spans="1:2" x14ac:dyDescent="0.2">
      <c r="A161" s="9"/>
      <c r="B161" s="9"/>
    </row>
    <row r="162" spans="1:2" x14ac:dyDescent="0.2">
      <c r="A162" s="9"/>
      <c r="B162" s="9"/>
    </row>
    <row r="163" spans="1:2" x14ac:dyDescent="0.2">
      <c r="A163" s="9"/>
      <c r="B163" s="9"/>
    </row>
    <row r="164" spans="1:2" x14ac:dyDescent="0.2">
      <c r="A164" s="9"/>
      <c r="B164" s="9"/>
    </row>
    <row r="165" spans="1:2" x14ac:dyDescent="0.2">
      <c r="A165" s="9"/>
      <c r="B165" s="9"/>
    </row>
    <row r="166" spans="1:2" x14ac:dyDescent="0.2">
      <c r="A166" s="9"/>
      <c r="B166" s="9"/>
    </row>
    <row r="167" spans="1:2" x14ac:dyDescent="0.2">
      <c r="A167" s="9"/>
      <c r="B167" s="9"/>
    </row>
    <row r="168" spans="1:2" x14ac:dyDescent="0.2">
      <c r="A168" s="9"/>
      <c r="B168" s="9"/>
    </row>
    <row r="169" spans="1:2" x14ac:dyDescent="0.2">
      <c r="A169" s="9"/>
      <c r="B169" s="9"/>
    </row>
    <row r="170" spans="1:2" x14ac:dyDescent="0.2">
      <c r="A170" s="9"/>
      <c r="B170" s="9"/>
    </row>
    <row r="171" spans="1:2" x14ac:dyDescent="0.2">
      <c r="A171" s="9"/>
      <c r="B171" s="9"/>
    </row>
    <row r="172" spans="1:2" x14ac:dyDescent="0.2">
      <c r="A172" s="9"/>
      <c r="B172" s="9"/>
    </row>
    <row r="173" spans="1:2" x14ac:dyDescent="0.2">
      <c r="A173" s="9"/>
      <c r="B173" s="9"/>
    </row>
    <row r="174" spans="1:2" x14ac:dyDescent="0.2">
      <c r="A174" s="9"/>
      <c r="B174" s="9"/>
    </row>
    <row r="175" spans="1:2" x14ac:dyDescent="0.2">
      <c r="A175" s="9"/>
      <c r="B175" s="9"/>
    </row>
    <row r="176" spans="1:2" x14ac:dyDescent="0.2">
      <c r="A176" s="9"/>
      <c r="B176" s="9"/>
    </row>
    <row r="177" spans="1:2" x14ac:dyDescent="0.2">
      <c r="A177" s="9"/>
      <c r="B177" s="9"/>
    </row>
    <row r="178" spans="1:2" x14ac:dyDescent="0.2">
      <c r="A178" s="9"/>
      <c r="B178" s="9"/>
    </row>
    <row r="179" spans="1:2" x14ac:dyDescent="0.2">
      <c r="A179" s="9"/>
      <c r="B179" s="9"/>
    </row>
    <row r="180" spans="1:2" x14ac:dyDescent="0.2">
      <c r="A180" s="9"/>
      <c r="B180" s="9"/>
    </row>
    <row r="181" spans="1:2" x14ac:dyDescent="0.2">
      <c r="A181" s="9"/>
      <c r="B181" s="9"/>
    </row>
    <row r="182" spans="1:2" x14ac:dyDescent="0.2">
      <c r="A182" s="9"/>
      <c r="B182" s="9"/>
    </row>
    <row r="183" spans="1:2" x14ac:dyDescent="0.2">
      <c r="A183" s="9"/>
      <c r="B183" s="9"/>
    </row>
    <row r="184" spans="1:2" x14ac:dyDescent="0.2">
      <c r="A184" s="9"/>
      <c r="B184" s="9"/>
    </row>
    <row r="185" spans="1:2" x14ac:dyDescent="0.2">
      <c r="A185" s="9"/>
      <c r="B185" s="9"/>
    </row>
    <row r="186" spans="1:2" x14ac:dyDescent="0.2">
      <c r="A186" s="9"/>
      <c r="B186" s="9"/>
    </row>
    <row r="187" spans="1:2" x14ac:dyDescent="0.2">
      <c r="A187" s="9"/>
      <c r="B187" s="9"/>
    </row>
    <row r="188" spans="1:2" x14ac:dyDescent="0.2">
      <c r="A188" s="9"/>
      <c r="B188" s="9"/>
    </row>
    <row r="189" spans="1:2" x14ac:dyDescent="0.2">
      <c r="A189" s="9"/>
      <c r="B189" s="9"/>
    </row>
    <row r="190" spans="1:2" x14ac:dyDescent="0.2">
      <c r="A190" s="9"/>
      <c r="B190" s="9"/>
    </row>
    <row r="191" spans="1:2" x14ac:dyDescent="0.2">
      <c r="A191" s="9"/>
      <c r="B191" s="9"/>
    </row>
    <row r="192" spans="1:2" x14ac:dyDescent="0.2">
      <c r="A192" s="9"/>
      <c r="B192" s="9"/>
    </row>
    <row r="193" spans="1:2" x14ac:dyDescent="0.2">
      <c r="A193" s="9"/>
      <c r="B193" s="9"/>
    </row>
    <row r="194" spans="1:2" x14ac:dyDescent="0.2">
      <c r="A194" s="9"/>
      <c r="B194" s="9"/>
    </row>
    <row r="195" spans="1:2" x14ac:dyDescent="0.2">
      <c r="A195" s="9"/>
      <c r="B195" s="9"/>
    </row>
    <row r="196" spans="1:2" x14ac:dyDescent="0.2">
      <c r="A196" s="9"/>
      <c r="B196" s="9"/>
    </row>
    <row r="197" spans="1:2" x14ac:dyDescent="0.2">
      <c r="A197" s="9"/>
      <c r="B197" s="9"/>
    </row>
    <row r="198" spans="1:2" x14ac:dyDescent="0.2">
      <c r="A198" s="9"/>
      <c r="B198" s="9"/>
    </row>
    <row r="199" spans="1:2" x14ac:dyDescent="0.2">
      <c r="A199" s="9"/>
      <c r="B199" s="9"/>
    </row>
    <row r="200" spans="1:2" x14ac:dyDescent="0.2">
      <c r="A200" s="9"/>
      <c r="B200" s="9"/>
    </row>
    <row r="201" spans="1:2" x14ac:dyDescent="0.2">
      <c r="A201" s="9"/>
      <c r="B201" s="9"/>
    </row>
    <row r="202" spans="1:2" x14ac:dyDescent="0.2">
      <c r="A202" s="9"/>
      <c r="B202" s="9"/>
    </row>
    <row r="203" spans="1:2" x14ac:dyDescent="0.2">
      <c r="A203" s="9"/>
      <c r="B203" s="9"/>
    </row>
    <row r="204" spans="1:2" x14ac:dyDescent="0.2">
      <c r="A204" s="9"/>
      <c r="B204" s="9"/>
    </row>
    <row r="205" spans="1:2" x14ac:dyDescent="0.2">
      <c r="A205" s="9"/>
      <c r="B205" s="9"/>
    </row>
    <row r="206" spans="1:2" x14ac:dyDescent="0.2">
      <c r="A206" s="9"/>
      <c r="B206" s="9"/>
    </row>
    <row r="207" spans="1:2" x14ac:dyDescent="0.2">
      <c r="A207" s="9"/>
      <c r="B207" s="9"/>
    </row>
    <row r="208" spans="1:2" x14ac:dyDescent="0.2">
      <c r="A208" s="9"/>
      <c r="B208" s="9"/>
    </row>
    <row r="209" spans="1:2" x14ac:dyDescent="0.2">
      <c r="A209" s="9"/>
      <c r="B209" s="9"/>
    </row>
    <row r="210" spans="1:2" x14ac:dyDescent="0.2">
      <c r="A210" s="9"/>
      <c r="B210" s="9"/>
    </row>
    <row r="211" spans="1:2" x14ac:dyDescent="0.2">
      <c r="A211" s="9"/>
      <c r="B211" s="9"/>
    </row>
    <row r="212" spans="1:2" x14ac:dyDescent="0.2">
      <c r="A212" s="9"/>
      <c r="B212" s="9"/>
    </row>
    <row r="213" spans="1:2" x14ac:dyDescent="0.2">
      <c r="A213" s="9"/>
      <c r="B213" s="9"/>
    </row>
    <row r="214" spans="1:2" x14ac:dyDescent="0.2">
      <c r="A214" s="9"/>
      <c r="B214" s="9"/>
    </row>
    <row r="215" spans="1:2" x14ac:dyDescent="0.2">
      <c r="A215" s="9"/>
      <c r="B215" s="9"/>
    </row>
    <row r="216" spans="1:2" x14ac:dyDescent="0.2">
      <c r="A216" s="9"/>
      <c r="B216" s="9"/>
    </row>
    <row r="217" spans="1:2" x14ac:dyDescent="0.2">
      <c r="A217" s="9"/>
      <c r="B217" s="9"/>
    </row>
    <row r="218" spans="1:2" x14ac:dyDescent="0.2">
      <c r="A218" s="9"/>
      <c r="B218" s="9"/>
    </row>
    <row r="219" spans="1:2" x14ac:dyDescent="0.2">
      <c r="A219" s="9"/>
      <c r="B219" s="9"/>
    </row>
    <row r="220" spans="1:2" x14ac:dyDescent="0.2">
      <c r="A220" s="9"/>
      <c r="B220" s="9"/>
    </row>
    <row r="221" spans="1:2" x14ac:dyDescent="0.2">
      <c r="A221" s="9"/>
      <c r="B221" s="9"/>
    </row>
    <row r="222" spans="1:2" x14ac:dyDescent="0.2">
      <c r="A222" s="9"/>
      <c r="B222" s="9"/>
    </row>
    <row r="223" spans="1:2" x14ac:dyDescent="0.2">
      <c r="A223" s="9"/>
      <c r="B223" s="9"/>
    </row>
    <row r="224" spans="1:2" x14ac:dyDescent="0.2">
      <c r="A224" s="9"/>
      <c r="B224" s="9"/>
    </row>
    <row r="225" spans="1:2" x14ac:dyDescent="0.2">
      <c r="A225" s="9"/>
      <c r="B225" s="9"/>
    </row>
    <row r="226" spans="1:2" x14ac:dyDescent="0.2">
      <c r="A226" s="9"/>
      <c r="B226" s="9"/>
    </row>
    <row r="227" spans="1:2" x14ac:dyDescent="0.2">
      <c r="A227" s="9"/>
      <c r="B227" s="9"/>
    </row>
    <row r="228" spans="1:2" x14ac:dyDescent="0.2">
      <c r="A228" s="9"/>
      <c r="B228" s="9"/>
    </row>
    <row r="229" spans="1:2" x14ac:dyDescent="0.2">
      <c r="A229" s="9"/>
      <c r="B229" s="9"/>
    </row>
    <row r="230" spans="1:2" x14ac:dyDescent="0.2">
      <c r="A230" s="9"/>
      <c r="B230" s="9"/>
    </row>
    <row r="231" spans="1:2" x14ac:dyDescent="0.2">
      <c r="A231" s="9"/>
      <c r="B231" s="9"/>
    </row>
    <row r="232" spans="1:2" x14ac:dyDescent="0.2">
      <c r="A232" s="9"/>
      <c r="B232" s="9"/>
    </row>
    <row r="233" spans="1:2" x14ac:dyDescent="0.2">
      <c r="A233" s="9"/>
      <c r="B233" s="9"/>
    </row>
    <row r="234" spans="1:2" x14ac:dyDescent="0.2">
      <c r="A234" s="9"/>
      <c r="B234" s="9"/>
    </row>
    <row r="235" spans="1:2" x14ac:dyDescent="0.2">
      <c r="A235" s="9"/>
      <c r="B235" s="9"/>
    </row>
    <row r="236" spans="1:2" x14ac:dyDescent="0.2">
      <c r="A236" s="9"/>
      <c r="B236" s="9"/>
    </row>
    <row r="237" spans="1:2" x14ac:dyDescent="0.2">
      <c r="A237" s="9"/>
      <c r="B237" s="9"/>
    </row>
    <row r="238" spans="1:2" x14ac:dyDescent="0.2">
      <c r="A238" s="9"/>
      <c r="B238" s="9"/>
    </row>
    <row r="239" spans="1:2" x14ac:dyDescent="0.2">
      <c r="A239" s="9"/>
      <c r="B239" s="9"/>
    </row>
    <row r="240" spans="1:2" x14ac:dyDescent="0.2">
      <c r="A240" s="9"/>
      <c r="B240" s="9"/>
    </row>
    <row r="241" spans="1:2" x14ac:dyDescent="0.2">
      <c r="A241" s="9"/>
      <c r="B241" s="9"/>
    </row>
    <row r="242" spans="1:2" x14ac:dyDescent="0.2">
      <c r="A242" s="9"/>
      <c r="B242" s="9"/>
    </row>
    <row r="243" spans="1:2" x14ac:dyDescent="0.2">
      <c r="A243" s="9"/>
      <c r="B243" s="9"/>
    </row>
    <row r="244" spans="1:2" x14ac:dyDescent="0.2">
      <c r="A244" s="9"/>
      <c r="B244" s="9"/>
    </row>
    <row r="245" spans="1:2" x14ac:dyDescent="0.2">
      <c r="A245" s="9"/>
      <c r="B245" s="9"/>
    </row>
  </sheetData>
  <mergeCells count="1">
    <mergeCell ref="A1:B1"/>
  </mergeCells>
  <hyperlinks>
    <hyperlink ref="D1" location="Introduction!A14" display="Return to Table of Contents" xr:uid="{3D3554F3-FD88-4C87-A3B7-8B2B07EC2855}"/>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DF348-3C16-4660-839F-05B14AE49488}">
  <dimension ref="A1:E335"/>
  <sheetViews>
    <sheetView zoomScaleNormal="100" workbookViewId="0"/>
  </sheetViews>
  <sheetFormatPr defaultRowHeight="12.75" x14ac:dyDescent="0.2"/>
  <cols>
    <col min="1" max="1" width="13.5703125" style="24" customWidth="1"/>
    <col min="2" max="2" width="49" style="75" customWidth="1"/>
    <col min="3" max="3" width="17.28515625" style="76" customWidth="1"/>
    <col min="4" max="4" width="19.140625" style="24" customWidth="1"/>
    <col min="5" max="5" width="17.28515625" style="71" customWidth="1"/>
    <col min="6" max="16384" width="9.140625" style="24"/>
  </cols>
  <sheetData>
    <row r="1" spans="1:5" x14ac:dyDescent="0.2">
      <c r="E1" s="83" t="s">
        <v>4457</v>
      </c>
    </row>
    <row r="2" spans="1:5" x14ac:dyDescent="0.2">
      <c r="A2" s="88" t="s">
        <v>4450</v>
      </c>
      <c r="B2" s="88"/>
      <c r="C2" s="88"/>
      <c r="D2" s="88"/>
      <c r="E2" s="88"/>
    </row>
    <row r="4" spans="1:5" ht="25.5" x14ac:dyDescent="0.2">
      <c r="A4" s="68" t="s">
        <v>3763</v>
      </c>
      <c r="B4" s="68" t="s">
        <v>3764</v>
      </c>
      <c r="C4" s="69" t="s">
        <v>3765</v>
      </c>
      <c r="D4" s="70" t="s">
        <v>3766</v>
      </c>
      <c r="E4" s="69" t="s">
        <v>3668</v>
      </c>
    </row>
    <row r="5" spans="1:5" x14ac:dyDescent="0.2">
      <c r="A5" s="78" t="s">
        <v>3767</v>
      </c>
      <c r="B5" s="75" t="s">
        <v>3768</v>
      </c>
      <c r="C5" s="76">
        <v>0.14000000000000001</v>
      </c>
      <c r="D5" s="60">
        <v>4357</v>
      </c>
      <c r="E5" s="71">
        <v>609.98</v>
      </c>
    </row>
    <row r="6" spans="1:5" x14ac:dyDescent="0.2">
      <c r="A6" s="78" t="s">
        <v>3769</v>
      </c>
      <c r="B6" s="75" t="s">
        <v>3770</v>
      </c>
      <c r="C6" s="76">
        <v>0.03</v>
      </c>
      <c r="D6" s="60">
        <v>4917</v>
      </c>
      <c r="E6" s="71">
        <v>147.51</v>
      </c>
    </row>
    <row r="7" spans="1:5" x14ac:dyDescent="0.2">
      <c r="A7" s="78" t="s">
        <v>3771</v>
      </c>
      <c r="B7" s="75" t="s">
        <v>3772</v>
      </c>
      <c r="C7" s="76">
        <v>0.08</v>
      </c>
      <c r="D7" s="60">
        <v>1972</v>
      </c>
      <c r="E7" s="71">
        <v>157.76</v>
      </c>
    </row>
    <row r="8" spans="1:5" x14ac:dyDescent="0.2">
      <c r="A8" s="78" t="s">
        <v>3773</v>
      </c>
      <c r="B8" s="75" t="s">
        <v>3774</v>
      </c>
      <c r="C8" s="76">
        <v>0</v>
      </c>
      <c r="D8" s="60">
        <v>11104</v>
      </c>
      <c r="E8" s="71">
        <v>0</v>
      </c>
    </row>
    <row r="9" spans="1:5" x14ac:dyDescent="0.2">
      <c r="A9" s="78" t="s">
        <v>3775</v>
      </c>
      <c r="B9" s="75" t="s">
        <v>3776</v>
      </c>
      <c r="C9" s="76">
        <v>0.04</v>
      </c>
      <c r="D9" s="60">
        <v>3142</v>
      </c>
      <c r="E9" s="71">
        <v>125.68</v>
      </c>
    </row>
    <row r="10" spans="1:5" x14ac:dyDescent="0.2">
      <c r="A10" s="78" t="s">
        <v>3777</v>
      </c>
      <c r="B10" s="75" t="s">
        <v>3778</v>
      </c>
      <c r="C10" s="76">
        <v>0.01</v>
      </c>
      <c r="D10" s="60">
        <v>1339</v>
      </c>
      <c r="E10" s="71">
        <v>13.39</v>
      </c>
    </row>
    <row r="11" spans="1:5" x14ac:dyDescent="0.2">
      <c r="A11" s="78" t="s">
        <v>3779</v>
      </c>
      <c r="B11" s="75" t="s">
        <v>3780</v>
      </c>
      <c r="C11" s="76">
        <v>0.03</v>
      </c>
      <c r="D11" s="60">
        <v>6815</v>
      </c>
      <c r="E11" s="71">
        <v>204.45</v>
      </c>
    </row>
    <row r="12" spans="1:5" x14ac:dyDescent="0.2">
      <c r="A12" s="78" t="s">
        <v>3781</v>
      </c>
      <c r="B12" s="75" t="s">
        <v>3782</v>
      </c>
      <c r="C12" s="76">
        <v>0.03</v>
      </c>
      <c r="D12" s="60">
        <v>3205</v>
      </c>
      <c r="E12" s="71">
        <v>96.149999999999991</v>
      </c>
    </row>
    <row r="13" spans="1:5" x14ac:dyDescent="0.2">
      <c r="A13" s="78" t="s">
        <v>3783</v>
      </c>
      <c r="B13" s="75" t="s">
        <v>3784</v>
      </c>
      <c r="C13" s="76">
        <v>0.11</v>
      </c>
      <c r="D13" s="60">
        <v>1432</v>
      </c>
      <c r="E13" s="71">
        <v>157.52000000000001</v>
      </c>
    </row>
    <row r="14" spans="1:5" x14ac:dyDescent="0.2">
      <c r="A14" s="78" t="s">
        <v>3785</v>
      </c>
      <c r="B14" s="75" t="s">
        <v>3786</v>
      </c>
      <c r="C14" s="76">
        <v>0.06</v>
      </c>
      <c r="D14" s="60">
        <v>9630</v>
      </c>
      <c r="E14" s="71">
        <v>577.79999999999995</v>
      </c>
    </row>
    <row r="15" spans="1:5" x14ac:dyDescent="0.2">
      <c r="A15" s="78" t="s">
        <v>3787</v>
      </c>
      <c r="B15" s="75" t="s">
        <v>3788</v>
      </c>
      <c r="C15" s="76">
        <v>0.08</v>
      </c>
      <c r="D15" s="60">
        <v>8425</v>
      </c>
      <c r="E15" s="71">
        <v>674</v>
      </c>
    </row>
    <row r="16" spans="1:5" x14ac:dyDescent="0.2">
      <c r="A16" s="78" t="s">
        <v>3789</v>
      </c>
      <c r="B16" s="75" t="s">
        <v>3790</v>
      </c>
      <c r="C16" s="76">
        <v>0.09</v>
      </c>
      <c r="D16" s="60">
        <v>4675</v>
      </c>
      <c r="E16" s="71">
        <v>420.75</v>
      </c>
    </row>
    <row r="17" spans="1:5" x14ac:dyDescent="0.2">
      <c r="A17" s="78" t="s">
        <v>3791</v>
      </c>
      <c r="B17" s="75" t="s">
        <v>3792</v>
      </c>
      <c r="C17" s="76">
        <v>0.03</v>
      </c>
      <c r="D17" s="60">
        <v>62997</v>
      </c>
      <c r="E17" s="71">
        <v>1889.9099999999999</v>
      </c>
    </row>
    <row r="18" spans="1:5" x14ac:dyDescent="0.2">
      <c r="A18" s="78" t="s">
        <v>3793</v>
      </c>
      <c r="B18" s="75" t="s">
        <v>3794</v>
      </c>
      <c r="C18" s="76">
        <v>0.06</v>
      </c>
      <c r="D18" s="60">
        <v>9607</v>
      </c>
      <c r="E18" s="71">
        <v>576.41999999999996</v>
      </c>
    </row>
    <row r="19" spans="1:5" x14ac:dyDescent="0.2">
      <c r="A19" s="78" t="s">
        <v>3795</v>
      </c>
      <c r="B19" s="75" t="s">
        <v>3796</v>
      </c>
      <c r="C19" s="76">
        <v>0.02</v>
      </c>
      <c r="D19" s="60">
        <v>1552</v>
      </c>
      <c r="E19" s="71">
        <v>31.04</v>
      </c>
    </row>
    <row r="20" spans="1:5" x14ac:dyDescent="0.2">
      <c r="A20" s="78" t="s">
        <v>3797</v>
      </c>
      <c r="B20" s="75" t="s">
        <v>3798</v>
      </c>
      <c r="C20" s="76">
        <v>0</v>
      </c>
      <c r="D20" s="60">
        <v>73778</v>
      </c>
      <c r="E20" s="71">
        <v>0</v>
      </c>
    </row>
    <row r="21" spans="1:5" x14ac:dyDescent="0.2">
      <c r="A21" s="78" t="s">
        <v>3799</v>
      </c>
      <c r="B21" s="75" t="s">
        <v>3800</v>
      </c>
      <c r="C21" s="76">
        <v>0.04</v>
      </c>
      <c r="D21" s="60">
        <v>4552</v>
      </c>
      <c r="E21" s="71">
        <v>182.08</v>
      </c>
    </row>
    <row r="22" spans="1:5" x14ac:dyDescent="0.2">
      <c r="A22" s="78" t="s">
        <v>3801</v>
      </c>
      <c r="B22" s="75" t="s">
        <v>3802</v>
      </c>
      <c r="C22" s="76">
        <v>0.05</v>
      </c>
      <c r="D22" s="60">
        <v>1971</v>
      </c>
      <c r="E22" s="71">
        <v>98.550000000000011</v>
      </c>
    </row>
    <row r="23" spans="1:5" x14ac:dyDescent="0.2">
      <c r="A23" s="78" t="s">
        <v>3803</v>
      </c>
      <c r="B23" s="75" t="s">
        <v>3804</v>
      </c>
      <c r="C23" s="76">
        <v>0.12</v>
      </c>
      <c r="D23" s="60">
        <v>8300</v>
      </c>
      <c r="E23" s="71">
        <v>996</v>
      </c>
    </row>
    <row r="24" spans="1:5" x14ac:dyDescent="0.2">
      <c r="A24" s="78" t="s">
        <v>3805</v>
      </c>
      <c r="B24" s="75" t="s">
        <v>3806</v>
      </c>
      <c r="C24" s="76">
        <v>0.08</v>
      </c>
      <c r="D24" s="60">
        <v>3261</v>
      </c>
      <c r="E24" s="71">
        <v>260.88</v>
      </c>
    </row>
    <row r="25" spans="1:5" x14ac:dyDescent="0.2">
      <c r="A25" s="78" t="s">
        <v>3807</v>
      </c>
      <c r="B25" s="75" t="s">
        <v>3808</v>
      </c>
      <c r="C25" s="76">
        <v>0.05</v>
      </c>
      <c r="D25" s="60">
        <v>3150</v>
      </c>
      <c r="E25" s="71">
        <v>157.5</v>
      </c>
    </row>
    <row r="26" spans="1:5" x14ac:dyDescent="0.2">
      <c r="A26" s="78" t="s">
        <v>3809</v>
      </c>
      <c r="B26" s="75" t="s">
        <v>3810</v>
      </c>
      <c r="C26" s="76">
        <v>0.02</v>
      </c>
      <c r="D26" s="60">
        <v>8565</v>
      </c>
      <c r="E26" s="71">
        <v>171.3</v>
      </c>
    </row>
    <row r="27" spans="1:5" x14ac:dyDescent="0.2">
      <c r="A27" s="78" t="s">
        <v>3811</v>
      </c>
      <c r="B27" s="75" t="s">
        <v>3812</v>
      </c>
      <c r="C27" s="76">
        <v>0.09</v>
      </c>
      <c r="D27" s="60">
        <v>1885</v>
      </c>
      <c r="E27" s="71">
        <v>169.65</v>
      </c>
    </row>
    <row r="28" spans="1:5" x14ac:dyDescent="0.2">
      <c r="A28" s="78" t="s">
        <v>3813</v>
      </c>
      <c r="B28" s="75" t="s">
        <v>3814</v>
      </c>
      <c r="C28" s="76">
        <v>0.08</v>
      </c>
      <c r="D28" s="60">
        <v>3159</v>
      </c>
      <c r="E28" s="71">
        <v>252.72</v>
      </c>
    </row>
    <row r="29" spans="1:5" x14ac:dyDescent="0.2">
      <c r="A29" s="78" t="s">
        <v>3815</v>
      </c>
      <c r="B29" s="75" t="s">
        <v>3816</v>
      </c>
      <c r="C29" s="76">
        <v>0.02</v>
      </c>
      <c r="D29" s="60">
        <v>3314</v>
      </c>
      <c r="E29" s="71">
        <v>66.28</v>
      </c>
    </row>
    <row r="30" spans="1:5" x14ac:dyDescent="0.2">
      <c r="A30" s="78" t="s">
        <v>3817</v>
      </c>
      <c r="B30" s="75" t="s">
        <v>3818</v>
      </c>
      <c r="C30" s="76">
        <v>0.05</v>
      </c>
      <c r="D30" s="60">
        <v>4601</v>
      </c>
      <c r="E30" s="71">
        <v>230.05</v>
      </c>
    </row>
    <row r="31" spans="1:5" x14ac:dyDescent="0.2">
      <c r="A31" s="78" t="s">
        <v>3819</v>
      </c>
      <c r="B31" s="75" t="s">
        <v>3820</v>
      </c>
      <c r="C31" s="76">
        <v>0.03</v>
      </c>
      <c r="D31" s="60">
        <v>4137</v>
      </c>
      <c r="E31" s="71">
        <v>124.11</v>
      </c>
    </row>
    <row r="32" spans="1:5" x14ac:dyDescent="0.2">
      <c r="A32" s="78" t="s">
        <v>3821</v>
      </c>
      <c r="B32" s="75" t="s">
        <v>3822</v>
      </c>
      <c r="C32" s="76">
        <v>0.01</v>
      </c>
      <c r="D32" s="60">
        <v>1237</v>
      </c>
      <c r="E32" s="71">
        <v>12.370000000000001</v>
      </c>
    </row>
    <row r="33" spans="1:5" x14ac:dyDescent="0.2">
      <c r="A33" s="78" t="s">
        <v>3823</v>
      </c>
      <c r="B33" s="75" t="s">
        <v>3824</v>
      </c>
      <c r="C33" s="76">
        <v>0.04</v>
      </c>
      <c r="D33" s="60">
        <v>9319</v>
      </c>
      <c r="E33" s="71">
        <v>372.76</v>
      </c>
    </row>
    <row r="34" spans="1:5" x14ac:dyDescent="0.2">
      <c r="A34" s="78" t="s">
        <v>3825</v>
      </c>
      <c r="B34" s="75" t="s">
        <v>3826</v>
      </c>
      <c r="C34" s="76">
        <v>0</v>
      </c>
      <c r="D34" s="60">
        <v>23767</v>
      </c>
      <c r="E34" s="71">
        <v>0</v>
      </c>
    </row>
    <row r="35" spans="1:5" x14ac:dyDescent="0.2">
      <c r="A35" s="78" t="s">
        <v>3827</v>
      </c>
      <c r="B35" s="75" t="s">
        <v>3828</v>
      </c>
      <c r="C35" s="76">
        <v>0</v>
      </c>
      <c r="D35" s="60">
        <v>10072</v>
      </c>
      <c r="E35" s="71">
        <v>0</v>
      </c>
    </row>
    <row r="36" spans="1:5" x14ac:dyDescent="0.2">
      <c r="A36" s="78" t="s">
        <v>3829</v>
      </c>
      <c r="B36" s="75" t="s">
        <v>3830</v>
      </c>
      <c r="C36" s="76">
        <v>0.01</v>
      </c>
      <c r="D36" s="60">
        <v>14228</v>
      </c>
      <c r="E36" s="71">
        <v>142.28</v>
      </c>
    </row>
    <row r="37" spans="1:5" x14ac:dyDescent="0.2">
      <c r="A37" s="78" t="s">
        <v>3831</v>
      </c>
      <c r="B37" s="75" t="s">
        <v>3832</v>
      </c>
      <c r="C37" s="76">
        <v>0.02</v>
      </c>
      <c r="D37" s="60">
        <v>4403</v>
      </c>
      <c r="E37" s="71">
        <v>88.06</v>
      </c>
    </row>
    <row r="38" spans="1:5" x14ac:dyDescent="0.2">
      <c r="A38" s="78" t="s">
        <v>3833</v>
      </c>
      <c r="B38" s="75" t="s">
        <v>3834</v>
      </c>
      <c r="C38" s="76">
        <v>0.06</v>
      </c>
      <c r="D38" s="60">
        <v>2528</v>
      </c>
      <c r="E38" s="71">
        <v>151.68</v>
      </c>
    </row>
    <row r="39" spans="1:5" x14ac:dyDescent="0.2">
      <c r="A39" s="78" t="s">
        <v>3835</v>
      </c>
      <c r="B39" s="75" t="s">
        <v>3836</v>
      </c>
      <c r="C39" s="76">
        <v>0.02</v>
      </c>
      <c r="D39" s="60">
        <v>3308</v>
      </c>
      <c r="E39" s="71">
        <v>66.16</v>
      </c>
    </row>
    <row r="40" spans="1:5" x14ac:dyDescent="0.2">
      <c r="A40" s="78" t="s">
        <v>3837</v>
      </c>
      <c r="B40" s="75" t="s">
        <v>3838</v>
      </c>
      <c r="C40" s="76">
        <v>0</v>
      </c>
      <c r="D40" s="60">
        <v>27753</v>
      </c>
      <c r="E40" s="71">
        <v>0</v>
      </c>
    </row>
    <row r="41" spans="1:5" x14ac:dyDescent="0.2">
      <c r="A41" s="78" t="s">
        <v>3839</v>
      </c>
      <c r="B41" s="75" t="s">
        <v>3840</v>
      </c>
      <c r="C41" s="76">
        <v>0.1</v>
      </c>
      <c r="D41" s="60">
        <v>2893</v>
      </c>
      <c r="E41" s="71">
        <v>289.3</v>
      </c>
    </row>
    <row r="42" spans="1:5" x14ac:dyDescent="0.2">
      <c r="A42" s="78" t="s">
        <v>3841</v>
      </c>
      <c r="B42" s="75" t="s">
        <v>3842</v>
      </c>
      <c r="C42" s="76">
        <v>0.11</v>
      </c>
      <c r="D42" s="60">
        <v>1417</v>
      </c>
      <c r="E42" s="71">
        <v>155.87</v>
      </c>
    </row>
    <row r="43" spans="1:5" x14ac:dyDescent="0.2">
      <c r="A43" s="78" t="s">
        <v>3843</v>
      </c>
      <c r="B43" s="75" t="s">
        <v>3844</v>
      </c>
      <c r="C43" s="76">
        <v>0.06</v>
      </c>
      <c r="D43" s="60">
        <v>2389</v>
      </c>
      <c r="E43" s="71">
        <v>143.34</v>
      </c>
    </row>
    <row r="44" spans="1:5" x14ac:dyDescent="0.2">
      <c r="A44" s="78" t="s">
        <v>3845</v>
      </c>
      <c r="B44" s="75" t="s">
        <v>3846</v>
      </c>
      <c r="C44" s="76">
        <v>0</v>
      </c>
      <c r="D44" s="60">
        <v>5455</v>
      </c>
      <c r="E44" s="71">
        <v>0</v>
      </c>
    </row>
    <row r="45" spans="1:5" x14ac:dyDescent="0.2">
      <c r="A45" s="78" t="s">
        <v>3847</v>
      </c>
      <c r="B45" s="75" t="s">
        <v>3848</v>
      </c>
      <c r="C45" s="76">
        <v>7.0000000000000007E-2</v>
      </c>
      <c r="D45" s="60">
        <v>3529</v>
      </c>
      <c r="E45" s="71">
        <v>247.03000000000003</v>
      </c>
    </row>
    <row r="46" spans="1:5" x14ac:dyDescent="0.2">
      <c r="A46" s="78" t="s">
        <v>3849</v>
      </c>
      <c r="B46" s="75" t="s">
        <v>3850</v>
      </c>
      <c r="C46" s="76">
        <v>0</v>
      </c>
      <c r="D46" s="60">
        <v>9487</v>
      </c>
      <c r="E46" s="71">
        <v>0</v>
      </c>
    </row>
    <row r="47" spans="1:5" x14ac:dyDescent="0.2">
      <c r="A47" s="78" t="s">
        <v>3851</v>
      </c>
      <c r="B47" s="75" t="s">
        <v>3852</v>
      </c>
      <c r="C47" s="76">
        <v>0.03</v>
      </c>
      <c r="D47" s="60">
        <v>14342</v>
      </c>
      <c r="E47" s="71">
        <v>430.26</v>
      </c>
    </row>
    <row r="48" spans="1:5" x14ac:dyDescent="0.2">
      <c r="A48" s="78" t="s">
        <v>3853</v>
      </c>
      <c r="B48" s="75" t="s">
        <v>3854</v>
      </c>
      <c r="C48" s="76">
        <v>0.01</v>
      </c>
      <c r="D48" s="60">
        <v>42041</v>
      </c>
      <c r="E48" s="71">
        <v>420.41</v>
      </c>
    </row>
    <row r="49" spans="1:5" x14ac:dyDescent="0.2">
      <c r="A49" s="78" t="s">
        <v>3855</v>
      </c>
      <c r="B49" s="75" t="s">
        <v>3856</v>
      </c>
      <c r="C49" s="76">
        <v>0.05</v>
      </c>
      <c r="D49" s="60">
        <v>125401</v>
      </c>
      <c r="E49" s="71">
        <v>6270.05</v>
      </c>
    </row>
    <row r="50" spans="1:5" x14ac:dyDescent="0.2">
      <c r="A50" s="78" t="s">
        <v>3857</v>
      </c>
      <c r="B50" s="75" t="s">
        <v>3858</v>
      </c>
      <c r="C50" s="76">
        <v>0.03</v>
      </c>
      <c r="D50" s="60">
        <v>6191</v>
      </c>
      <c r="E50" s="71">
        <v>185.73</v>
      </c>
    </row>
    <row r="51" spans="1:5" x14ac:dyDescent="0.2">
      <c r="A51" s="78" t="s">
        <v>3859</v>
      </c>
      <c r="B51" s="75" t="s">
        <v>3860</v>
      </c>
      <c r="C51" s="76">
        <v>0.05</v>
      </c>
      <c r="D51" s="60">
        <v>8458</v>
      </c>
      <c r="E51" s="71">
        <v>422.90000000000003</v>
      </c>
    </row>
    <row r="52" spans="1:5" x14ac:dyDescent="0.2">
      <c r="A52" s="78" t="s">
        <v>3861</v>
      </c>
      <c r="B52" s="75" t="s">
        <v>3862</v>
      </c>
      <c r="C52" s="76">
        <v>0</v>
      </c>
      <c r="D52" s="60">
        <v>2746</v>
      </c>
      <c r="E52" s="71">
        <v>0</v>
      </c>
    </row>
    <row r="53" spans="1:5" x14ac:dyDescent="0.2">
      <c r="A53" s="78" t="s">
        <v>3863</v>
      </c>
      <c r="B53" s="75" t="s">
        <v>3864</v>
      </c>
      <c r="C53" s="76">
        <v>0</v>
      </c>
      <c r="D53" s="60">
        <v>3135</v>
      </c>
      <c r="E53" s="71">
        <v>0</v>
      </c>
    </row>
    <row r="54" spans="1:5" x14ac:dyDescent="0.2">
      <c r="A54" s="78" t="s">
        <v>3865</v>
      </c>
      <c r="B54" s="75" t="s">
        <v>3866</v>
      </c>
      <c r="C54" s="76">
        <v>7.0000000000000007E-2</v>
      </c>
      <c r="D54" s="60">
        <v>9275</v>
      </c>
      <c r="E54" s="71">
        <v>649.25000000000011</v>
      </c>
    </row>
    <row r="55" spans="1:5" x14ac:dyDescent="0.2">
      <c r="A55" s="78" t="s">
        <v>3867</v>
      </c>
      <c r="B55" s="75" t="s">
        <v>3868</v>
      </c>
      <c r="C55" s="76">
        <v>0.01</v>
      </c>
      <c r="D55" s="60">
        <v>3971</v>
      </c>
      <c r="E55" s="71">
        <v>39.71</v>
      </c>
    </row>
    <row r="56" spans="1:5" x14ac:dyDescent="0.2">
      <c r="A56" s="78" t="s">
        <v>3869</v>
      </c>
      <c r="B56" s="75" t="s">
        <v>3870</v>
      </c>
      <c r="C56" s="76">
        <v>0.03</v>
      </c>
      <c r="D56" s="60">
        <v>4863</v>
      </c>
      <c r="E56" s="71">
        <v>145.88999999999999</v>
      </c>
    </row>
    <row r="57" spans="1:5" x14ac:dyDescent="0.2">
      <c r="A57" s="78" t="s">
        <v>3871</v>
      </c>
      <c r="B57" s="75" t="s">
        <v>3872</v>
      </c>
      <c r="C57" s="76">
        <v>0.04</v>
      </c>
      <c r="D57" s="60">
        <v>4595</v>
      </c>
      <c r="E57" s="71">
        <v>183.8</v>
      </c>
    </row>
    <row r="58" spans="1:5" x14ac:dyDescent="0.2">
      <c r="A58" s="78" t="s">
        <v>3873</v>
      </c>
      <c r="B58" s="75" t="s">
        <v>3874</v>
      </c>
      <c r="C58" s="76">
        <v>7.0000000000000007E-2</v>
      </c>
      <c r="D58" s="60">
        <v>5220</v>
      </c>
      <c r="E58" s="71">
        <v>365.40000000000003</v>
      </c>
    </row>
    <row r="59" spans="1:5" x14ac:dyDescent="0.2">
      <c r="A59" s="78" t="s">
        <v>3875</v>
      </c>
      <c r="B59" s="75" t="s">
        <v>3876</v>
      </c>
      <c r="C59" s="76">
        <v>0.02</v>
      </c>
      <c r="D59" s="60">
        <v>8186</v>
      </c>
      <c r="E59" s="71">
        <v>163.72</v>
      </c>
    </row>
    <row r="60" spans="1:5" x14ac:dyDescent="0.2">
      <c r="A60" s="78" t="s">
        <v>3877</v>
      </c>
      <c r="B60" s="75" t="s">
        <v>3878</v>
      </c>
      <c r="C60" s="76">
        <v>7.0000000000000007E-2</v>
      </c>
      <c r="D60" s="60">
        <v>10772</v>
      </c>
      <c r="E60" s="71">
        <v>754.04000000000008</v>
      </c>
    </row>
    <row r="61" spans="1:5" x14ac:dyDescent="0.2">
      <c r="A61" s="78" t="s">
        <v>3879</v>
      </c>
      <c r="B61" s="75" t="s">
        <v>3880</v>
      </c>
      <c r="C61" s="76">
        <v>0.02</v>
      </c>
      <c r="D61" s="60">
        <v>1714</v>
      </c>
      <c r="E61" s="71">
        <v>34.28</v>
      </c>
    </row>
    <row r="62" spans="1:5" x14ac:dyDescent="0.2">
      <c r="A62" s="78" t="s">
        <v>3881</v>
      </c>
      <c r="B62" s="75" t="s">
        <v>3882</v>
      </c>
      <c r="C62" s="76">
        <v>0.03</v>
      </c>
      <c r="D62" s="60">
        <v>6368</v>
      </c>
      <c r="E62" s="71">
        <v>191.04</v>
      </c>
    </row>
    <row r="63" spans="1:5" x14ac:dyDescent="0.2">
      <c r="A63" s="78" t="s">
        <v>3883</v>
      </c>
      <c r="B63" s="75" t="s">
        <v>3884</v>
      </c>
      <c r="C63" s="76">
        <v>0.03</v>
      </c>
      <c r="D63" s="60">
        <v>7235</v>
      </c>
      <c r="E63" s="71">
        <v>217.04999999999998</v>
      </c>
    </row>
    <row r="64" spans="1:5" x14ac:dyDescent="0.2">
      <c r="A64" s="78" t="s">
        <v>3885</v>
      </c>
      <c r="B64" s="75" t="s">
        <v>3886</v>
      </c>
      <c r="C64" s="76">
        <v>0.08</v>
      </c>
      <c r="D64" s="60">
        <v>5467</v>
      </c>
      <c r="E64" s="71">
        <v>437.36</v>
      </c>
    </row>
    <row r="65" spans="1:5" x14ac:dyDescent="0.2">
      <c r="A65" s="78" t="s">
        <v>3887</v>
      </c>
      <c r="B65" s="75" t="s">
        <v>3888</v>
      </c>
      <c r="C65" s="76">
        <v>0.17</v>
      </c>
      <c r="D65" s="60">
        <v>8251</v>
      </c>
      <c r="E65" s="71">
        <v>1402.67</v>
      </c>
    </row>
    <row r="66" spans="1:5" x14ac:dyDescent="0.2">
      <c r="A66" s="78" t="s">
        <v>3889</v>
      </c>
      <c r="B66" s="75" t="s">
        <v>3890</v>
      </c>
      <c r="C66" s="76">
        <v>0.03</v>
      </c>
      <c r="D66" s="60">
        <v>1962</v>
      </c>
      <c r="E66" s="71">
        <v>58.86</v>
      </c>
    </row>
    <row r="67" spans="1:5" x14ac:dyDescent="0.2">
      <c r="A67" s="78" t="s">
        <v>3891</v>
      </c>
      <c r="B67" s="75" t="s">
        <v>3892</v>
      </c>
      <c r="C67" s="76">
        <v>0.01</v>
      </c>
      <c r="D67" s="60">
        <v>2190</v>
      </c>
      <c r="E67" s="71">
        <v>21.900000000000002</v>
      </c>
    </row>
    <row r="68" spans="1:5" x14ac:dyDescent="0.2">
      <c r="A68" s="78" t="s">
        <v>3893</v>
      </c>
      <c r="B68" s="75" t="s">
        <v>3894</v>
      </c>
      <c r="C68" s="76">
        <v>0</v>
      </c>
      <c r="D68" s="60">
        <v>4908</v>
      </c>
      <c r="E68" s="71">
        <v>0</v>
      </c>
    </row>
    <row r="69" spans="1:5" x14ac:dyDescent="0.2">
      <c r="A69" s="78" t="s">
        <v>3895</v>
      </c>
      <c r="B69" s="75" t="s">
        <v>3896</v>
      </c>
      <c r="C69" s="76">
        <v>0.1</v>
      </c>
      <c r="D69" s="60">
        <v>17652</v>
      </c>
      <c r="E69" s="71">
        <v>1765.2</v>
      </c>
    </row>
    <row r="70" spans="1:5" x14ac:dyDescent="0.2">
      <c r="A70" s="78" t="s">
        <v>3897</v>
      </c>
      <c r="B70" s="75" t="s">
        <v>3898</v>
      </c>
      <c r="C70" s="76">
        <v>0.04</v>
      </c>
      <c r="D70" s="60">
        <v>8306</v>
      </c>
      <c r="E70" s="71">
        <v>332.24</v>
      </c>
    </row>
    <row r="71" spans="1:5" x14ac:dyDescent="0.2">
      <c r="A71" s="78" t="s">
        <v>3899</v>
      </c>
      <c r="B71" s="75" t="s">
        <v>3900</v>
      </c>
      <c r="C71" s="76">
        <v>0.03</v>
      </c>
      <c r="D71" s="60">
        <v>23974</v>
      </c>
      <c r="E71" s="71">
        <v>719.22</v>
      </c>
    </row>
    <row r="72" spans="1:5" x14ac:dyDescent="0.2">
      <c r="A72" s="78" t="s">
        <v>3901</v>
      </c>
      <c r="B72" s="75" t="s">
        <v>3902</v>
      </c>
      <c r="C72" s="76">
        <v>0.02</v>
      </c>
      <c r="D72" s="60">
        <v>4569</v>
      </c>
      <c r="E72" s="71">
        <v>91.38</v>
      </c>
    </row>
    <row r="73" spans="1:5" x14ac:dyDescent="0.2">
      <c r="A73" s="78" t="s">
        <v>3903</v>
      </c>
      <c r="B73" s="75" t="s">
        <v>3904</v>
      </c>
      <c r="C73" s="76">
        <v>0</v>
      </c>
      <c r="D73" s="60">
        <v>28826</v>
      </c>
      <c r="E73" s="71">
        <v>0</v>
      </c>
    </row>
    <row r="74" spans="1:5" x14ac:dyDescent="0.2">
      <c r="A74" s="78" t="s">
        <v>3905</v>
      </c>
      <c r="B74" s="75" t="s">
        <v>3906</v>
      </c>
      <c r="C74" s="76">
        <v>0.04</v>
      </c>
      <c r="D74" s="60">
        <v>2844</v>
      </c>
      <c r="E74" s="71">
        <v>113.76</v>
      </c>
    </row>
    <row r="75" spans="1:5" x14ac:dyDescent="0.2">
      <c r="A75" s="78" t="s">
        <v>3907</v>
      </c>
      <c r="B75" s="75" t="s">
        <v>3908</v>
      </c>
      <c r="C75" s="76">
        <v>0.05</v>
      </c>
      <c r="D75" s="60">
        <v>3040</v>
      </c>
      <c r="E75" s="71">
        <v>152</v>
      </c>
    </row>
    <row r="76" spans="1:5" x14ac:dyDescent="0.2">
      <c r="A76" s="78" t="s">
        <v>3909</v>
      </c>
      <c r="B76" s="75" t="s">
        <v>3910</v>
      </c>
      <c r="C76" s="76">
        <v>0.1</v>
      </c>
      <c r="D76" s="60">
        <v>4171</v>
      </c>
      <c r="E76" s="71">
        <v>417.1</v>
      </c>
    </row>
    <row r="77" spans="1:5" x14ac:dyDescent="0.2">
      <c r="A77" s="78" t="s">
        <v>3911</v>
      </c>
      <c r="B77" s="75" t="s">
        <v>3912</v>
      </c>
      <c r="C77" s="76">
        <v>7.0000000000000007E-2</v>
      </c>
      <c r="D77" s="60">
        <v>2536</v>
      </c>
      <c r="E77" s="71">
        <v>177.52</v>
      </c>
    </row>
    <row r="78" spans="1:5" x14ac:dyDescent="0.2">
      <c r="A78" s="78" t="s">
        <v>3913</v>
      </c>
      <c r="B78" s="75" t="s">
        <v>3914</v>
      </c>
      <c r="C78" s="76">
        <v>7.0000000000000007E-2</v>
      </c>
      <c r="D78" s="60">
        <v>2682</v>
      </c>
      <c r="E78" s="71">
        <v>187.74</v>
      </c>
    </row>
    <row r="79" spans="1:5" x14ac:dyDescent="0.2">
      <c r="A79" s="78" t="s">
        <v>3915</v>
      </c>
      <c r="B79" s="75" t="s">
        <v>3916</v>
      </c>
      <c r="C79" s="76">
        <v>0</v>
      </c>
      <c r="D79" s="60">
        <v>58592</v>
      </c>
      <c r="E79" s="71">
        <v>0</v>
      </c>
    </row>
    <row r="80" spans="1:5" x14ac:dyDescent="0.2">
      <c r="A80" s="78" t="s">
        <v>3917</v>
      </c>
      <c r="B80" s="75" t="s">
        <v>3918</v>
      </c>
      <c r="C80" s="76">
        <v>0.08</v>
      </c>
      <c r="D80" s="60">
        <v>9707</v>
      </c>
      <c r="E80" s="71">
        <v>776.56000000000006</v>
      </c>
    </row>
    <row r="81" spans="1:5" x14ac:dyDescent="0.2">
      <c r="A81" s="78" t="s">
        <v>3919</v>
      </c>
      <c r="B81" s="75" t="s">
        <v>3920</v>
      </c>
      <c r="C81" s="76">
        <v>0</v>
      </c>
      <c r="D81" s="60">
        <v>16218</v>
      </c>
      <c r="E81" s="71">
        <v>0</v>
      </c>
    </row>
    <row r="82" spans="1:5" x14ac:dyDescent="0.2">
      <c r="A82" s="78" t="s">
        <v>3921</v>
      </c>
      <c r="B82" s="75" t="s">
        <v>3922</v>
      </c>
      <c r="C82" s="76">
        <v>7.0000000000000007E-2</v>
      </c>
      <c r="D82" s="60">
        <v>2737</v>
      </c>
      <c r="E82" s="71">
        <v>191.59000000000003</v>
      </c>
    </row>
    <row r="83" spans="1:5" x14ac:dyDescent="0.2">
      <c r="A83" s="78" t="s">
        <v>3923</v>
      </c>
      <c r="B83" s="75" t="s">
        <v>3924</v>
      </c>
      <c r="C83" s="76">
        <v>0</v>
      </c>
      <c r="D83" s="60">
        <v>107709</v>
      </c>
      <c r="E83" s="71">
        <v>0</v>
      </c>
    </row>
    <row r="84" spans="1:5" x14ac:dyDescent="0.2">
      <c r="A84" s="78" t="s">
        <v>3925</v>
      </c>
      <c r="B84" s="75" t="s">
        <v>3926</v>
      </c>
      <c r="C84" s="76">
        <v>0.01</v>
      </c>
      <c r="D84" s="60">
        <v>8916</v>
      </c>
      <c r="E84" s="71">
        <v>89.16</v>
      </c>
    </row>
    <row r="85" spans="1:5" x14ac:dyDescent="0.2">
      <c r="A85" s="78" t="s">
        <v>3927</v>
      </c>
      <c r="B85" s="75" t="s">
        <v>3928</v>
      </c>
      <c r="C85" s="76">
        <v>0.06</v>
      </c>
      <c r="D85" s="60">
        <v>13091</v>
      </c>
      <c r="E85" s="71">
        <v>785.45999999999992</v>
      </c>
    </row>
    <row r="86" spans="1:5" x14ac:dyDescent="0.2">
      <c r="A86" s="78" t="s">
        <v>3929</v>
      </c>
      <c r="B86" s="75" t="s">
        <v>3930</v>
      </c>
      <c r="C86" s="76">
        <v>0.09</v>
      </c>
      <c r="D86" s="60">
        <v>1145</v>
      </c>
      <c r="E86" s="71">
        <v>103.05</v>
      </c>
    </row>
    <row r="87" spans="1:5" x14ac:dyDescent="0.2">
      <c r="A87" s="78" t="s">
        <v>3931</v>
      </c>
      <c r="B87" s="75" t="s">
        <v>3932</v>
      </c>
      <c r="C87" s="76">
        <v>0.03</v>
      </c>
      <c r="D87" s="60">
        <v>10119</v>
      </c>
      <c r="E87" s="71">
        <v>303.57</v>
      </c>
    </row>
    <row r="88" spans="1:5" x14ac:dyDescent="0.2">
      <c r="A88" s="78" t="s">
        <v>3933</v>
      </c>
      <c r="B88" s="75" t="s">
        <v>3934</v>
      </c>
      <c r="C88" s="76">
        <v>0.04</v>
      </c>
      <c r="D88" s="60">
        <v>4113</v>
      </c>
      <c r="E88" s="71">
        <v>164.52</v>
      </c>
    </row>
    <row r="89" spans="1:5" x14ac:dyDescent="0.2">
      <c r="A89" s="78" t="s">
        <v>3935</v>
      </c>
      <c r="B89" s="75" t="s">
        <v>3936</v>
      </c>
      <c r="C89" s="76">
        <v>0</v>
      </c>
      <c r="D89" s="60">
        <v>216456</v>
      </c>
      <c r="E89" s="71">
        <v>0</v>
      </c>
    </row>
    <row r="90" spans="1:5" x14ac:dyDescent="0.2">
      <c r="A90" s="78" t="s">
        <v>3937</v>
      </c>
      <c r="B90" s="75" t="s">
        <v>3938</v>
      </c>
      <c r="C90" s="76">
        <v>0.08</v>
      </c>
      <c r="D90" s="60">
        <v>712</v>
      </c>
      <c r="E90" s="71">
        <v>56.96</v>
      </c>
    </row>
    <row r="91" spans="1:5" x14ac:dyDescent="0.2">
      <c r="A91" s="78" t="s">
        <v>3939</v>
      </c>
      <c r="B91" s="75" t="s">
        <v>3940</v>
      </c>
      <c r="C91" s="76">
        <v>7.0000000000000007E-2</v>
      </c>
      <c r="D91" s="60">
        <v>4313</v>
      </c>
      <c r="E91" s="71">
        <v>301.91000000000003</v>
      </c>
    </row>
    <row r="92" spans="1:5" x14ac:dyDescent="0.2">
      <c r="A92" s="78" t="s">
        <v>3941</v>
      </c>
      <c r="B92" s="75" t="s">
        <v>3942</v>
      </c>
      <c r="C92" s="76">
        <v>0</v>
      </c>
      <c r="D92" s="60">
        <v>79365</v>
      </c>
      <c r="E92" s="71">
        <v>0</v>
      </c>
    </row>
    <row r="93" spans="1:5" x14ac:dyDescent="0.2">
      <c r="A93" s="78" t="s">
        <v>3943</v>
      </c>
      <c r="B93" s="75" t="s">
        <v>3944</v>
      </c>
      <c r="C93" s="76">
        <v>0.05</v>
      </c>
      <c r="D93" s="60">
        <v>2340</v>
      </c>
      <c r="E93" s="71">
        <v>117</v>
      </c>
    </row>
    <row r="94" spans="1:5" x14ac:dyDescent="0.2">
      <c r="A94" s="78" t="s">
        <v>3945</v>
      </c>
      <c r="B94" s="75" t="s">
        <v>3946</v>
      </c>
      <c r="C94" s="76">
        <v>7.0000000000000007E-2</v>
      </c>
      <c r="D94" s="60">
        <v>2991</v>
      </c>
      <c r="E94" s="71">
        <v>209.37000000000003</v>
      </c>
    </row>
    <row r="95" spans="1:5" x14ac:dyDescent="0.2">
      <c r="A95" s="78" t="s">
        <v>3947</v>
      </c>
      <c r="B95" s="75" t="s">
        <v>3948</v>
      </c>
      <c r="C95" s="76">
        <v>0.01</v>
      </c>
      <c r="D95" s="60">
        <v>4690</v>
      </c>
      <c r="E95" s="71">
        <v>46.9</v>
      </c>
    </row>
    <row r="96" spans="1:5" x14ac:dyDescent="0.2">
      <c r="A96" s="78" t="s">
        <v>3949</v>
      </c>
      <c r="B96" s="75" t="s">
        <v>3950</v>
      </c>
      <c r="C96" s="76">
        <v>0</v>
      </c>
      <c r="D96" s="60">
        <v>3133</v>
      </c>
      <c r="E96" s="71">
        <v>0</v>
      </c>
    </row>
    <row r="97" spans="1:5" x14ac:dyDescent="0.2">
      <c r="A97" s="78" t="s">
        <v>3951</v>
      </c>
      <c r="B97" s="75" t="s">
        <v>3952</v>
      </c>
      <c r="C97" s="76">
        <v>7.0000000000000007E-2</v>
      </c>
      <c r="D97" s="60">
        <v>3030</v>
      </c>
      <c r="E97" s="71">
        <v>212.10000000000002</v>
      </c>
    </row>
    <row r="98" spans="1:5" x14ac:dyDescent="0.2">
      <c r="A98" s="78" t="s">
        <v>3953</v>
      </c>
      <c r="B98" s="75" t="s">
        <v>3954</v>
      </c>
      <c r="C98" s="76">
        <v>0.09</v>
      </c>
      <c r="D98" s="60">
        <v>3715</v>
      </c>
      <c r="E98" s="71">
        <v>334.34999999999997</v>
      </c>
    </row>
    <row r="99" spans="1:5" x14ac:dyDescent="0.2">
      <c r="A99" s="78" t="s">
        <v>3955</v>
      </c>
      <c r="B99" s="75" t="s">
        <v>3956</v>
      </c>
      <c r="C99" s="76">
        <v>0.2</v>
      </c>
      <c r="D99" s="60">
        <v>3243</v>
      </c>
      <c r="E99" s="71">
        <v>648.6</v>
      </c>
    </row>
    <row r="100" spans="1:5" x14ac:dyDescent="0.2">
      <c r="A100" s="78" t="s">
        <v>3957</v>
      </c>
      <c r="B100" s="75" t="s">
        <v>3958</v>
      </c>
      <c r="C100" s="76">
        <v>0.01</v>
      </c>
      <c r="D100" s="60">
        <v>5675</v>
      </c>
      <c r="E100" s="71">
        <v>56.75</v>
      </c>
    </row>
    <row r="101" spans="1:5" x14ac:dyDescent="0.2">
      <c r="A101" s="78" t="s">
        <v>3959</v>
      </c>
      <c r="B101" s="75" t="s">
        <v>3960</v>
      </c>
      <c r="C101" s="76">
        <v>0.1</v>
      </c>
      <c r="D101" s="60">
        <v>2918</v>
      </c>
      <c r="E101" s="71">
        <v>291.8</v>
      </c>
    </row>
    <row r="102" spans="1:5" x14ac:dyDescent="0.2">
      <c r="A102" s="78" t="s">
        <v>3961</v>
      </c>
      <c r="B102" s="75" t="s">
        <v>3962</v>
      </c>
      <c r="C102" s="76">
        <v>0.06</v>
      </c>
      <c r="D102" s="60">
        <v>2620</v>
      </c>
      <c r="E102" s="71">
        <v>157.19999999999999</v>
      </c>
    </row>
    <row r="103" spans="1:5" x14ac:dyDescent="0.2">
      <c r="A103" s="78" t="s">
        <v>3963</v>
      </c>
      <c r="B103" s="75" t="s">
        <v>3964</v>
      </c>
      <c r="C103" s="76">
        <v>0.04</v>
      </c>
      <c r="D103" s="60">
        <v>3705</v>
      </c>
      <c r="E103" s="71">
        <v>148.20000000000002</v>
      </c>
    </row>
    <row r="104" spans="1:5" x14ac:dyDescent="0.2">
      <c r="A104" s="78" t="s">
        <v>3965</v>
      </c>
      <c r="B104" s="75" t="s">
        <v>3966</v>
      </c>
      <c r="C104" s="76">
        <v>0.05</v>
      </c>
      <c r="D104" s="60">
        <v>5032</v>
      </c>
      <c r="E104" s="71">
        <v>251.60000000000002</v>
      </c>
    </row>
    <row r="105" spans="1:5" x14ac:dyDescent="0.2">
      <c r="A105" s="78" t="s">
        <v>3967</v>
      </c>
      <c r="B105" s="75" t="s">
        <v>3968</v>
      </c>
      <c r="C105" s="76">
        <v>0.04</v>
      </c>
      <c r="D105" s="60">
        <v>2984</v>
      </c>
      <c r="E105" s="71">
        <v>119.36</v>
      </c>
    </row>
    <row r="106" spans="1:5" x14ac:dyDescent="0.2">
      <c r="A106" s="78" t="s">
        <v>3969</v>
      </c>
      <c r="B106" s="75" t="s">
        <v>3970</v>
      </c>
      <c r="C106" s="76">
        <v>0.02</v>
      </c>
      <c r="D106" s="60">
        <v>3741</v>
      </c>
      <c r="E106" s="71">
        <v>74.820000000000007</v>
      </c>
    </row>
    <row r="107" spans="1:5" x14ac:dyDescent="0.2">
      <c r="A107" s="78" t="s">
        <v>3971</v>
      </c>
      <c r="B107" s="75" t="s">
        <v>3972</v>
      </c>
      <c r="C107" s="76">
        <v>7.0000000000000007E-2</v>
      </c>
      <c r="D107" s="60">
        <v>4640</v>
      </c>
      <c r="E107" s="71">
        <v>324.8</v>
      </c>
    </row>
    <row r="108" spans="1:5" x14ac:dyDescent="0.2">
      <c r="A108" s="78" t="s">
        <v>3973</v>
      </c>
      <c r="B108" s="75" t="s">
        <v>3974</v>
      </c>
      <c r="C108" s="76">
        <v>0.08</v>
      </c>
      <c r="D108" s="60">
        <v>2951</v>
      </c>
      <c r="E108" s="71">
        <v>236.08</v>
      </c>
    </row>
    <row r="109" spans="1:5" x14ac:dyDescent="0.2">
      <c r="A109" s="78" t="s">
        <v>3975</v>
      </c>
      <c r="B109" s="75" t="s">
        <v>3976</v>
      </c>
      <c r="C109" s="76">
        <v>0.09</v>
      </c>
      <c r="D109" s="60">
        <v>1194</v>
      </c>
      <c r="E109" s="71">
        <v>107.46</v>
      </c>
    </row>
    <row r="110" spans="1:5" x14ac:dyDescent="0.2">
      <c r="A110" s="78" t="s">
        <v>3977</v>
      </c>
      <c r="B110" s="75" t="s">
        <v>3978</v>
      </c>
      <c r="C110" s="76">
        <v>0.09</v>
      </c>
      <c r="D110" s="60">
        <v>7406</v>
      </c>
      <c r="E110" s="71">
        <v>666.54</v>
      </c>
    </row>
    <row r="111" spans="1:5" x14ac:dyDescent="0.2">
      <c r="A111" s="78" t="s">
        <v>3979</v>
      </c>
      <c r="B111" s="75" t="s">
        <v>3980</v>
      </c>
      <c r="C111" s="76">
        <v>0.05</v>
      </c>
      <c r="D111" s="60">
        <v>3063</v>
      </c>
      <c r="E111" s="71">
        <v>153.15</v>
      </c>
    </row>
    <row r="112" spans="1:5" x14ac:dyDescent="0.2">
      <c r="A112" s="78" t="s">
        <v>3981</v>
      </c>
      <c r="B112" s="75" t="s">
        <v>3982</v>
      </c>
      <c r="C112" s="76">
        <v>0.01</v>
      </c>
      <c r="D112" s="60">
        <v>14498</v>
      </c>
      <c r="E112" s="71">
        <v>144.97999999999999</v>
      </c>
    </row>
    <row r="113" spans="1:5" x14ac:dyDescent="0.2">
      <c r="A113" s="78" t="s">
        <v>3983</v>
      </c>
      <c r="B113" s="75" t="s">
        <v>3984</v>
      </c>
      <c r="C113" s="76">
        <v>0.08</v>
      </c>
      <c r="D113" s="60">
        <v>7463</v>
      </c>
      <c r="E113" s="71">
        <v>597.04</v>
      </c>
    </row>
    <row r="114" spans="1:5" x14ac:dyDescent="0.2">
      <c r="A114" s="78" t="s">
        <v>3985</v>
      </c>
      <c r="B114" s="75" t="s">
        <v>3986</v>
      </c>
      <c r="C114" s="76">
        <v>0.02</v>
      </c>
      <c r="D114" s="60">
        <v>28843</v>
      </c>
      <c r="E114" s="71">
        <v>576.86</v>
      </c>
    </row>
    <row r="115" spans="1:5" x14ac:dyDescent="0.2">
      <c r="A115" s="78" t="s">
        <v>3987</v>
      </c>
      <c r="B115" s="75" t="s">
        <v>3988</v>
      </c>
      <c r="C115" s="76">
        <v>0.03</v>
      </c>
      <c r="D115" s="60">
        <v>16122</v>
      </c>
      <c r="E115" s="71">
        <v>483.65999999999997</v>
      </c>
    </row>
    <row r="116" spans="1:5" x14ac:dyDescent="0.2">
      <c r="A116" s="78" t="s">
        <v>3989</v>
      </c>
      <c r="B116" s="75" t="s">
        <v>3990</v>
      </c>
      <c r="C116" s="76">
        <v>0.18</v>
      </c>
      <c r="D116" s="60">
        <v>2255</v>
      </c>
      <c r="E116" s="71">
        <v>405.9</v>
      </c>
    </row>
    <row r="117" spans="1:5" x14ac:dyDescent="0.2">
      <c r="A117" s="78" t="s">
        <v>3991</v>
      </c>
      <c r="B117" s="75" t="s">
        <v>3992</v>
      </c>
      <c r="C117" s="76">
        <v>0.08</v>
      </c>
      <c r="D117" s="60">
        <v>1695</v>
      </c>
      <c r="E117" s="71">
        <v>135.6</v>
      </c>
    </row>
    <row r="118" spans="1:5" x14ac:dyDescent="0.2">
      <c r="A118" s="78" t="s">
        <v>3993</v>
      </c>
      <c r="B118" s="75" t="s">
        <v>3994</v>
      </c>
      <c r="C118" s="76">
        <v>0.1</v>
      </c>
      <c r="D118" s="60">
        <v>2633</v>
      </c>
      <c r="E118" s="71">
        <v>263.3</v>
      </c>
    </row>
    <row r="119" spans="1:5" x14ac:dyDescent="0.2">
      <c r="A119" s="78" t="s">
        <v>3995</v>
      </c>
      <c r="B119" s="75" t="s">
        <v>3996</v>
      </c>
      <c r="C119" s="76">
        <v>0.02</v>
      </c>
      <c r="D119" s="60">
        <v>5699</v>
      </c>
      <c r="E119" s="71">
        <v>113.98</v>
      </c>
    </row>
    <row r="120" spans="1:5" x14ac:dyDescent="0.2">
      <c r="A120" s="78" t="s">
        <v>3997</v>
      </c>
      <c r="B120" s="75" t="s">
        <v>3998</v>
      </c>
      <c r="C120" s="76">
        <v>0.16</v>
      </c>
      <c r="D120" s="60">
        <v>2594</v>
      </c>
      <c r="E120" s="71">
        <v>415.04</v>
      </c>
    </row>
    <row r="121" spans="1:5" x14ac:dyDescent="0.2">
      <c r="A121" s="78" t="s">
        <v>3999</v>
      </c>
      <c r="B121" s="75" t="s">
        <v>4000</v>
      </c>
      <c r="C121" s="76">
        <v>0</v>
      </c>
      <c r="D121" s="60">
        <v>8079</v>
      </c>
      <c r="E121" s="71">
        <v>0</v>
      </c>
    </row>
    <row r="122" spans="1:5" x14ac:dyDescent="0.2">
      <c r="A122" s="78" t="s">
        <v>4001</v>
      </c>
      <c r="B122" s="75" t="s">
        <v>4002</v>
      </c>
      <c r="C122" s="76">
        <v>0.05</v>
      </c>
      <c r="D122" s="60">
        <v>896</v>
      </c>
      <c r="E122" s="71">
        <v>44.800000000000004</v>
      </c>
    </row>
    <row r="123" spans="1:5" x14ac:dyDescent="0.2">
      <c r="A123" s="78" t="s">
        <v>4003</v>
      </c>
      <c r="B123" s="75" t="s">
        <v>4004</v>
      </c>
      <c r="C123" s="76">
        <v>0.02</v>
      </c>
      <c r="D123" s="60">
        <v>3972</v>
      </c>
      <c r="E123" s="71">
        <v>79.44</v>
      </c>
    </row>
    <row r="124" spans="1:5" x14ac:dyDescent="0.2">
      <c r="A124" s="78" t="s">
        <v>4005</v>
      </c>
      <c r="B124" s="75" t="s">
        <v>4006</v>
      </c>
      <c r="C124" s="76">
        <v>0.09</v>
      </c>
      <c r="D124" s="60">
        <v>10709</v>
      </c>
      <c r="E124" s="71">
        <v>963.81</v>
      </c>
    </row>
    <row r="125" spans="1:5" x14ac:dyDescent="0.2">
      <c r="A125" s="78" t="s">
        <v>4007</v>
      </c>
      <c r="B125" s="75" t="s">
        <v>4008</v>
      </c>
      <c r="C125" s="76">
        <v>0.01</v>
      </c>
      <c r="D125" s="60">
        <v>1861</v>
      </c>
      <c r="E125" s="71">
        <v>18.61</v>
      </c>
    </row>
    <row r="126" spans="1:5" x14ac:dyDescent="0.2">
      <c r="A126" s="78" t="s">
        <v>4009</v>
      </c>
      <c r="B126" s="75" t="s">
        <v>4010</v>
      </c>
      <c r="C126" s="76">
        <v>0.04</v>
      </c>
      <c r="D126" s="60">
        <v>2279</v>
      </c>
      <c r="E126" s="71">
        <v>91.16</v>
      </c>
    </row>
    <row r="127" spans="1:5" x14ac:dyDescent="0.2">
      <c r="A127" s="78" t="s">
        <v>4011</v>
      </c>
      <c r="B127" s="75" t="s">
        <v>4012</v>
      </c>
      <c r="C127" s="76">
        <v>0.09</v>
      </c>
      <c r="D127" s="60">
        <v>7419</v>
      </c>
      <c r="E127" s="71">
        <v>667.70999999999992</v>
      </c>
    </row>
    <row r="128" spans="1:5" x14ac:dyDescent="0.2">
      <c r="A128" s="78" t="s">
        <v>4013</v>
      </c>
      <c r="B128" s="75" t="s">
        <v>4014</v>
      </c>
      <c r="C128" s="76">
        <v>0.02</v>
      </c>
      <c r="D128" s="60">
        <v>12281</v>
      </c>
      <c r="E128" s="71">
        <v>245.62</v>
      </c>
    </row>
    <row r="129" spans="1:5" x14ac:dyDescent="0.2">
      <c r="A129" s="78" t="s">
        <v>4015</v>
      </c>
      <c r="B129" s="75" t="s">
        <v>4016</v>
      </c>
      <c r="C129" s="76">
        <v>0.01</v>
      </c>
      <c r="D129" s="60">
        <v>3085</v>
      </c>
      <c r="E129" s="71">
        <v>30.85</v>
      </c>
    </row>
    <row r="130" spans="1:5" x14ac:dyDescent="0.2">
      <c r="A130" s="78" t="s">
        <v>4017</v>
      </c>
      <c r="B130" s="75" t="s">
        <v>4018</v>
      </c>
      <c r="C130" s="76">
        <v>6.5000000000000002E-2</v>
      </c>
      <c r="D130" s="60">
        <v>3854</v>
      </c>
      <c r="E130" s="71">
        <v>250.51000000000002</v>
      </c>
    </row>
    <row r="131" spans="1:5" x14ac:dyDescent="0.2">
      <c r="A131" s="78" t="s">
        <v>4019</v>
      </c>
      <c r="B131" s="75" t="s">
        <v>4020</v>
      </c>
      <c r="C131" s="76">
        <v>7.0000000000000007E-2</v>
      </c>
      <c r="D131" s="60">
        <v>2587</v>
      </c>
      <c r="E131" s="71">
        <v>181.09</v>
      </c>
    </row>
    <row r="132" spans="1:5" x14ac:dyDescent="0.2">
      <c r="A132" s="78" t="s">
        <v>4021</v>
      </c>
      <c r="B132" s="75" t="s">
        <v>4022</v>
      </c>
      <c r="C132" s="76">
        <v>0.02</v>
      </c>
      <c r="D132" s="60">
        <v>2029</v>
      </c>
      <c r="E132" s="71">
        <v>40.58</v>
      </c>
    </row>
    <row r="133" spans="1:5" x14ac:dyDescent="0.2">
      <c r="A133" s="78" t="s">
        <v>4023</v>
      </c>
      <c r="B133" s="75" t="s">
        <v>4024</v>
      </c>
      <c r="C133" s="76">
        <v>0.04</v>
      </c>
      <c r="D133" s="60">
        <v>1270</v>
      </c>
      <c r="E133" s="71">
        <v>50.800000000000004</v>
      </c>
    </row>
    <row r="134" spans="1:5" x14ac:dyDescent="0.2">
      <c r="A134" s="78" t="s">
        <v>4025</v>
      </c>
      <c r="B134" s="75" t="s">
        <v>4026</v>
      </c>
      <c r="C134" s="76">
        <v>0.03</v>
      </c>
      <c r="D134" s="60">
        <v>6618</v>
      </c>
      <c r="E134" s="71">
        <v>198.54</v>
      </c>
    </row>
    <row r="135" spans="1:5" x14ac:dyDescent="0.2">
      <c r="A135" s="78" t="s">
        <v>4027</v>
      </c>
      <c r="B135" s="75" t="s">
        <v>4028</v>
      </c>
      <c r="C135" s="76">
        <v>7.0000000000000007E-2</v>
      </c>
      <c r="D135" s="60">
        <v>8266</v>
      </c>
      <c r="E135" s="71">
        <v>578.62</v>
      </c>
    </row>
    <row r="136" spans="1:5" x14ac:dyDescent="0.2">
      <c r="A136" s="78" t="s">
        <v>4029</v>
      </c>
      <c r="B136" s="75" t="s">
        <v>4030</v>
      </c>
      <c r="C136" s="76">
        <v>0</v>
      </c>
      <c r="D136" s="60">
        <v>1900</v>
      </c>
      <c r="E136" s="71">
        <v>0</v>
      </c>
    </row>
    <row r="137" spans="1:5" x14ac:dyDescent="0.2">
      <c r="A137" s="78" t="s">
        <v>4031</v>
      </c>
      <c r="B137" s="75" t="s">
        <v>4032</v>
      </c>
      <c r="C137" s="76">
        <v>0.03</v>
      </c>
      <c r="D137" s="60">
        <v>4415</v>
      </c>
      <c r="E137" s="71">
        <v>132.44999999999999</v>
      </c>
    </row>
    <row r="138" spans="1:5" x14ac:dyDescent="0.2">
      <c r="A138" s="78" t="s">
        <v>4033</v>
      </c>
      <c r="B138" s="75" t="s">
        <v>4034</v>
      </c>
      <c r="C138" s="76">
        <v>0.02</v>
      </c>
      <c r="D138" s="60">
        <v>3951</v>
      </c>
      <c r="E138" s="71">
        <v>79.02</v>
      </c>
    </row>
    <row r="139" spans="1:5" x14ac:dyDescent="0.2">
      <c r="A139" s="78" t="s">
        <v>4035</v>
      </c>
      <c r="B139" s="75" t="s">
        <v>4036</v>
      </c>
      <c r="C139" s="76">
        <v>7.0000000000000007E-2</v>
      </c>
      <c r="D139" s="60">
        <v>3024</v>
      </c>
      <c r="E139" s="71">
        <v>211.68</v>
      </c>
    </row>
    <row r="140" spans="1:5" x14ac:dyDescent="0.2">
      <c r="A140" s="78" t="s">
        <v>4037</v>
      </c>
      <c r="B140" s="75" t="s">
        <v>4038</v>
      </c>
      <c r="C140" s="76">
        <v>0.06</v>
      </c>
      <c r="D140" s="60">
        <v>9024</v>
      </c>
      <c r="E140" s="71">
        <v>541.43999999999994</v>
      </c>
    </row>
    <row r="141" spans="1:5" x14ac:dyDescent="0.2">
      <c r="A141" s="78" t="s">
        <v>4039</v>
      </c>
      <c r="B141" s="75" t="s">
        <v>4040</v>
      </c>
      <c r="C141" s="76">
        <v>0</v>
      </c>
      <c r="D141" s="60">
        <v>2685</v>
      </c>
      <c r="E141" s="71">
        <v>0</v>
      </c>
    </row>
    <row r="142" spans="1:5" x14ac:dyDescent="0.2">
      <c r="A142" s="78" t="s">
        <v>4041</v>
      </c>
      <c r="B142" s="75" t="s">
        <v>4042</v>
      </c>
      <c r="C142" s="76">
        <v>0.02</v>
      </c>
      <c r="D142" s="60">
        <v>3771</v>
      </c>
      <c r="E142" s="71">
        <v>75.42</v>
      </c>
    </row>
    <row r="143" spans="1:5" x14ac:dyDescent="0.2">
      <c r="A143" s="78" t="s">
        <v>4043</v>
      </c>
      <c r="B143" s="75" t="s">
        <v>4044</v>
      </c>
      <c r="C143" s="76">
        <v>0.02</v>
      </c>
      <c r="D143" s="60">
        <v>7477</v>
      </c>
      <c r="E143" s="71">
        <v>149.54</v>
      </c>
    </row>
    <row r="144" spans="1:5" x14ac:dyDescent="0.2">
      <c r="A144" s="78" t="s">
        <v>4045</v>
      </c>
      <c r="B144" s="75" t="s">
        <v>4046</v>
      </c>
      <c r="C144" s="76">
        <v>0.05</v>
      </c>
      <c r="D144" s="60">
        <v>4292</v>
      </c>
      <c r="E144" s="71">
        <v>214.60000000000002</v>
      </c>
    </row>
    <row r="145" spans="1:5" x14ac:dyDescent="0.2">
      <c r="A145" s="78" t="s">
        <v>4047</v>
      </c>
      <c r="B145" s="75" t="s">
        <v>4048</v>
      </c>
      <c r="C145" s="76">
        <v>0.06</v>
      </c>
      <c r="D145" s="60">
        <v>9106</v>
      </c>
      <c r="E145" s="71">
        <v>546.36</v>
      </c>
    </row>
    <row r="146" spans="1:5" x14ac:dyDescent="0.2">
      <c r="A146" s="78" t="s">
        <v>4049</v>
      </c>
      <c r="B146" s="75" t="s">
        <v>4050</v>
      </c>
      <c r="C146" s="76">
        <v>0.05</v>
      </c>
      <c r="D146" s="60">
        <v>21877</v>
      </c>
      <c r="E146" s="71">
        <v>1093.8500000000001</v>
      </c>
    </row>
    <row r="147" spans="1:5" x14ac:dyDescent="0.2">
      <c r="A147" s="78" t="s">
        <v>4051</v>
      </c>
      <c r="B147" s="75" t="s">
        <v>4052</v>
      </c>
      <c r="C147" s="76">
        <v>0</v>
      </c>
      <c r="D147" s="60">
        <v>4919</v>
      </c>
      <c r="E147" s="71">
        <v>0</v>
      </c>
    </row>
    <row r="148" spans="1:5" x14ac:dyDescent="0.2">
      <c r="A148" s="78" t="s">
        <v>4053</v>
      </c>
      <c r="B148" s="75" t="s">
        <v>4054</v>
      </c>
      <c r="C148" s="76">
        <v>0.04</v>
      </c>
      <c r="D148" s="60">
        <v>123524</v>
      </c>
      <c r="E148" s="71">
        <v>4940.96</v>
      </c>
    </row>
    <row r="149" spans="1:5" x14ac:dyDescent="0.2">
      <c r="A149" s="78" t="s">
        <v>4055</v>
      </c>
      <c r="B149" s="75" t="s">
        <v>4056</v>
      </c>
      <c r="C149" s="76">
        <v>7.0000000000000007E-2</v>
      </c>
      <c r="D149" s="60">
        <v>6517</v>
      </c>
      <c r="E149" s="71">
        <v>456.19000000000005</v>
      </c>
    </row>
    <row r="150" spans="1:5" x14ac:dyDescent="0.2">
      <c r="A150" s="78" t="s">
        <v>4057</v>
      </c>
      <c r="B150" s="75" t="s">
        <v>4058</v>
      </c>
      <c r="C150" s="76">
        <v>0.12</v>
      </c>
      <c r="D150" s="60">
        <v>3515</v>
      </c>
      <c r="E150" s="71">
        <v>421.8</v>
      </c>
    </row>
    <row r="151" spans="1:5" x14ac:dyDescent="0.2">
      <c r="A151" s="78" t="s">
        <v>4059</v>
      </c>
      <c r="B151" s="75" t="s">
        <v>4060</v>
      </c>
      <c r="C151" s="76">
        <v>0.06</v>
      </c>
      <c r="D151" s="60">
        <v>2531</v>
      </c>
      <c r="E151" s="71">
        <v>151.85999999999999</v>
      </c>
    </row>
    <row r="152" spans="1:5" x14ac:dyDescent="0.2">
      <c r="A152" s="78" t="s">
        <v>4061</v>
      </c>
      <c r="B152" s="75" t="s">
        <v>4062</v>
      </c>
      <c r="C152" s="76">
        <v>0</v>
      </c>
      <c r="D152" s="60">
        <v>5148</v>
      </c>
      <c r="E152" s="71">
        <v>0</v>
      </c>
    </row>
    <row r="153" spans="1:5" x14ac:dyDescent="0.2">
      <c r="A153" s="78" t="s">
        <v>4063</v>
      </c>
      <c r="B153" s="75" t="s">
        <v>4064</v>
      </c>
      <c r="C153" s="76">
        <v>0</v>
      </c>
      <c r="D153" s="60">
        <v>39795</v>
      </c>
      <c r="E153" s="71">
        <v>0</v>
      </c>
    </row>
    <row r="154" spans="1:5" x14ac:dyDescent="0.2">
      <c r="A154" s="78" t="s">
        <v>4065</v>
      </c>
      <c r="B154" s="75" t="s">
        <v>4066</v>
      </c>
      <c r="C154" s="76">
        <v>0</v>
      </c>
      <c r="D154" s="60">
        <v>11617</v>
      </c>
      <c r="E154" s="71">
        <v>0</v>
      </c>
    </row>
    <row r="155" spans="1:5" x14ac:dyDescent="0.2">
      <c r="A155" s="78" t="s">
        <v>4067</v>
      </c>
      <c r="B155" s="75" t="s">
        <v>4068</v>
      </c>
      <c r="C155" s="76">
        <v>0.03</v>
      </c>
      <c r="D155" s="60">
        <v>1894</v>
      </c>
      <c r="E155" s="71">
        <v>56.82</v>
      </c>
    </row>
    <row r="156" spans="1:5" x14ac:dyDescent="0.2">
      <c r="A156" s="78" t="s">
        <v>4069</v>
      </c>
      <c r="B156" s="75" t="s">
        <v>4070</v>
      </c>
      <c r="C156" s="76">
        <v>0.04</v>
      </c>
      <c r="D156" s="60">
        <v>2499</v>
      </c>
      <c r="E156" s="71">
        <v>99.960000000000008</v>
      </c>
    </row>
    <row r="157" spans="1:5" x14ac:dyDescent="0.2">
      <c r="A157" s="78" t="s">
        <v>4071</v>
      </c>
      <c r="B157" s="75" t="s">
        <v>4072</v>
      </c>
      <c r="C157" s="76">
        <v>7.0000000000000007E-2</v>
      </c>
      <c r="D157" s="60">
        <v>11564</v>
      </c>
      <c r="E157" s="71">
        <v>809.48000000000013</v>
      </c>
    </row>
    <row r="158" spans="1:5" x14ac:dyDescent="0.2">
      <c r="A158" s="78" t="s">
        <v>4073</v>
      </c>
      <c r="B158" s="75" t="s">
        <v>4074</v>
      </c>
      <c r="C158" s="76">
        <v>0.02</v>
      </c>
      <c r="D158" s="60">
        <v>3793</v>
      </c>
      <c r="E158" s="71">
        <v>75.86</v>
      </c>
    </row>
    <row r="159" spans="1:5" x14ac:dyDescent="0.2">
      <c r="A159" s="78" t="s">
        <v>4075</v>
      </c>
      <c r="B159" s="75" t="s">
        <v>4076</v>
      </c>
      <c r="C159" s="76">
        <v>0.05</v>
      </c>
      <c r="D159" s="60">
        <v>2665</v>
      </c>
      <c r="E159" s="71">
        <v>133.25</v>
      </c>
    </row>
    <row r="160" spans="1:5" x14ac:dyDescent="0.2">
      <c r="A160" s="78" t="s">
        <v>4077</v>
      </c>
      <c r="B160" s="75" t="s">
        <v>4078</v>
      </c>
      <c r="C160" s="76">
        <v>0.1</v>
      </c>
      <c r="D160" s="60">
        <v>2035</v>
      </c>
      <c r="E160" s="71">
        <v>203.5</v>
      </c>
    </row>
    <row r="161" spans="1:5" x14ac:dyDescent="0.2">
      <c r="A161" s="78" t="s">
        <v>4079</v>
      </c>
      <c r="B161" s="75" t="s">
        <v>4080</v>
      </c>
      <c r="C161" s="76">
        <v>0.01</v>
      </c>
      <c r="D161" s="60">
        <v>3294</v>
      </c>
      <c r="E161" s="71">
        <v>32.94</v>
      </c>
    </row>
    <row r="162" spans="1:5" x14ac:dyDescent="0.2">
      <c r="A162" s="78" t="s">
        <v>4081</v>
      </c>
      <c r="B162" s="75" t="s">
        <v>4082</v>
      </c>
      <c r="C162" s="76">
        <v>0</v>
      </c>
      <c r="D162" s="60">
        <v>14134</v>
      </c>
      <c r="E162" s="71">
        <v>0</v>
      </c>
    </row>
    <row r="163" spans="1:5" x14ac:dyDescent="0.2">
      <c r="A163" s="78" t="s">
        <v>4083</v>
      </c>
      <c r="B163" s="75" t="s">
        <v>4084</v>
      </c>
      <c r="C163" s="76">
        <v>0.02</v>
      </c>
      <c r="D163" s="60">
        <v>2226</v>
      </c>
      <c r="E163" s="71">
        <v>44.52</v>
      </c>
    </row>
    <row r="164" spans="1:5" x14ac:dyDescent="0.2">
      <c r="A164" s="78" t="s">
        <v>4085</v>
      </c>
      <c r="B164" s="75" t="s">
        <v>4086</v>
      </c>
      <c r="C164" s="76">
        <v>0.02</v>
      </c>
      <c r="D164" s="60">
        <v>16447</v>
      </c>
      <c r="E164" s="71">
        <v>328.94</v>
      </c>
    </row>
    <row r="165" spans="1:5" x14ac:dyDescent="0.2">
      <c r="A165" s="78" t="s">
        <v>4087</v>
      </c>
      <c r="B165" s="75" t="s">
        <v>4088</v>
      </c>
      <c r="C165" s="76">
        <v>0</v>
      </c>
      <c r="D165" s="60">
        <v>42498</v>
      </c>
      <c r="E165" s="71">
        <v>0</v>
      </c>
    </row>
    <row r="166" spans="1:5" x14ac:dyDescent="0.2">
      <c r="A166" s="78" t="s">
        <v>4089</v>
      </c>
      <c r="B166" s="75" t="s">
        <v>4090</v>
      </c>
      <c r="C166" s="76">
        <v>0.02</v>
      </c>
      <c r="D166" s="60">
        <v>3397</v>
      </c>
      <c r="E166" s="71">
        <v>67.94</v>
      </c>
    </row>
    <row r="167" spans="1:5" x14ac:dyDescent="0.2">
      <c r="A167" s="78" t="s">
        <v>4091</v>
      </c>
      <c r="B167" s="75" t="s">
        <v>4092</v>
      </c>
      <c r="C167" s="76">
        <v>7.0000000000000007E-2</v>
      </c>
      <c r="D167" s="60">
        <v>2987</v>
      </c>
      <c r="E167" s="71">
        <v>209.09000000000003</v>
      </c>
    </row>
    <row r="168" spans="1:5" x14ac:dyDescent="0.2">
      <c r="A168" s="78" t="s">
        <v>4093</v>
      </c>
      <c r="B168" s="75" t="s">
        <v>4094</v>
      </c>
      <c r="C168" s="76">
        <v>0.08</v>
      </c>
      <c r="D168" s="60">
        <v>2377</v>
      </c>
      <c r="E168" s="71">
        <v>190.16</v>
      </c>
    </row>
    <row r="169" spans="1:5" x14ac:dyDescent="0.2">
      <c r="A169" s="78" t="s">
        <v>4095</v>
      </c>
      <c r="B169" s="75" t="s">
        <v>4096</v>
      </c>
      <c r="C169" s="76">
        <v>0.08</v>
      </c>
      <c r="D169" s="60">
        <v>3951</v>
      </c>
      <c r="E169" s="71">
        <v>316.08</v>
      </c>
    </row>
    <row r="170" spans="1:5" x14ac:dyDescent="0.2">
      <c r="A170" s="78" t="s">
        <v>4097</v>
      </c>
      <c r="B170" s="75" t="s">
        <v>4098</v>
      </c>
      <c r="C170" s="76">
        <v>0</v>
      </c>
      <c r="D170" s="60">
        <v>1377</v>
      </c>
      <c r="E170" s="71">
        <v>0</v>
      </c>
    </row>
    <row r="171" spans="1:5" x14ac:dyDescent="0.2">
      <c r="A171" s="78" t="s">
        <v>4099</v>
      </c>
      <c r="B171" s="75" t="s">
        <v>4100</v>
      </c>
      <c r="C171" s="76">
        <v>0.06</v>
      </c>
      <c r="D171" s="60">
        <v>2861</v>
      </c>
      <c r="E171" s="71">
        <v>171.66</v>
      </c>
    </row>
    <row r="172" spans="1:5" x14ac:dyDescent="0.2">
      <c r="A172" s="78" t="s">
        <v>4101</v>
      </c>
      <c r="B172" s="75" t="s">
        <v>4102</v>
      </c>
      <c r="C172" s="76">
        <v>0.1</v>
      </c>
      <c r="D172" s="60">
        <v>5149</v>
      </c>
      <c r="E172" s="71">
        <v>514.9</v>
      </c>
    </row>
    <row r="173" spans="1:5" x14ac:dyDescent="0.2">
      <c r="A173" s="78" t="s">
        <v>4103</v>
      </c>
      <c r="B173" s="75" t="s">
        <v>4104</v>
      </c>
      <c r="C173" s="76">
        <v>0.02</v>
      </c>
      <c r="D173" s="60">
        <v>11117</v>
      </c>
      <c r="E173" s="71">
        <v>222.34</v>
      </c>
    </row>
    <row r="174" spans="1:5" x14ac:dyDescent="0.2">
      <c r="A174" s="78" t="s">
        <v>4105</v>
      </c>
      <c r="B174" s="75" t="s">
        <v>4106</v>
      </c>
      <c r="C174" s="76">
        <v>0.04</v>
      </c>
      <c r="D174" s="60">
        <v>3856</v>
      </c>
      <c r="E174" s="71">
        <v>154.24</v>
      </c>
    </row>
    <row r="175" spans="1:5" x14ac:dyDescent="0.2">
      <c r="A175" s="78" t="s">
        <v>4107</v>
      </c>
      <c r="B175" s="75" t="s">
        <v>4108</v>
      </c>
      <c r="C175" s="76">
        <v>0.06</v>
      </c>
      <c r="D175" s="60">
        <v>3977</v>
      </c>
      <c r="E175" s="71">
        <v>238.62</v>
      </c>
    </row>
    <row r="176" spans="1:5" x14ac:dyDescent="0.2">
      <c r="A176" s="78" t="s">
        <v>4109</v>
      </c>
      <c r="B176" s="75" t="s">
        <v>4110</v>
      </c>
      <c r="C176" s="76">
        <v>0.01</v>
      </c>
      <c r="D176" s="60">
        <v>3819</v>
      </c>
      <c r="E176" s="71">
        <v>38.19</v>
      </c>
    </row>
    <row r="177" spans="1:5" x14ac:dyDescent="0.2">
      <c r="A177" s="78" t="s">
        <v>4111</v>
      </c>
      <c r="B177" s="75" t="s">
        <v>4112</v>
      </c>
      <c r="C177" s="76">
        <v>0.08</v>
      </c>
      <c r="D177" s="60">
        <v>8867</v>
      </c>
      <c r="E177" s="71">
        <v>709.36</v>
      </c>
    </row>
    <row r="178" spans="1:5" x14ac:dyDescent="0.2">
      <c r="A178" s="78" t="s">
        <v>4113</v>
      </c>
      <c r="B178" s="75" t="s">
        <v>4114</v>
      </c>
      <c r="C178" s="76">
        <v>0</v>
      </c>
      <c r="D178" s="60">
        <v>4633</v>
      </c>
      <c r="E178" s="71">
        <v>0</v>
      </c>
    </row>
    <row r="179" spans="1:5" x14ac:dyDescent="0.2">
      <c r="A179" s="78" t="s">
        <v>4115</v>
      </c>
      <c r="B179" s="75" t="s">
        <v>4116</v>
      </c>
      <c r="C179" s="76">
        <v>0.08</v>
      </c>
      <c r="D179" s="60">
        <v>2739</v>
      </c>
      <c r="E179" s="71">
        <v>219.12</v>
      </c>
    </row>
    <row r="180" spans="1:5" x14ac:dyDescent="0.2">
      <c r="A180" s="78" t="s">
        <v>4117</v>
      </c>
      <c r="B180" s="75" t="s">
        <v>4118</v>
      </c>
      <c r="C180" s="76">
        <v>0.04</v>
      </c>
      <c r="D180" s="60">
        <v>12914</v>
      </c>
      <c r="E180" s="71">
        <v>516.56000000000006</v>
      </c>
    </row>
    <row r="181" spans="1:5" x14ac:dyDescent="0.2">
      <c r="A181" s="78" t="s">
        <v>4119</v>
      </c>
      <c r="B181" s="75" t="s">
        <v>4120</v>
      </c>
      <c r="C181" s="76">
        <v>0.01</v>
      </c>
      <c r="D181" s="60">
        <v>30208</v>
      </c>
      <c r="E181" s="71">
        <v>302.08</v>
      </c>
    </row>
    <row r="182" spans="1:5" x14ac:dyDescent="0.2">
      <c r="A182" s="78" t="s">
        <v>4121</v>
      </c>
      <c r="B182" s="75" t="s">
        <v>4122</v>
      </c>
      <c r="C182" s="76">
        <v>0.01</v>
      </c>
      <c r="D182" s="60">
        <v>3078</v>
      </c>
      <c r="E182" s="71">
        <v>30.78</v>
      </c>
    </row>
    <row r="183" spans="1:5" x14ac:dyDescent="0.2">
      <c r="A183" s="78" t="s">
        <v>4123</v>
      </c>
      <c r="B183" s="75" t="s">
        <v>4124</v>
      </c>
      <c r="C183" s="76">
        <v>0.01</v>
      </c>
      <c r="D183" s="60">
        <v>27867</v>
      </c>
      <c r="E183" s="71">
        <v>278.67</v>
      </c>
    </row>
    <row r="184" spans="1:5" x14ac:dyDescent="0.2">
      <c r="A184" s="78" t="s">
        <v>4125</v>
      </c>
      <c r="B184" s="75" t="s">
        <v>4126</v>
      </c>
      <c r="C184" s="76">
        <v>7.0000000000000007E-2</v>
      </c>
      <c r="D184" s="60">
        <v>4930</v>
      </c>
      <c r="E184" s="71">
        <v>345.1</v>
      </c>
    </row>
    <row r="185" spans="1:5" x14ac:dyDescent="0.2">
      <c r="A185" s="78" t="s">
        <v>4127</v>
      </c>
      <c r="B185" s="75" t="s">
        <v>4128</v>
      </c>
      <c r="C185" s="76">
        <v>0.01</v>
      </c>
      <c r="D185" s="60">
        <v>1845</v>
      </c>
      <c r="E185" s="71">
        <v>18.45</v>
      </c>
    </row>
    <row r="186" spans="1:5" x14ac:dyDescent="0.2">
      <c r="A186" s="78" t="s">
        <v>4129</v>
      </c>
      <c r="B186" s="75" t="s">
        <v>4130</v>
      </c>
      <c r="C186" s="76">
        <v>0.09</v>
      </c>
      <c r="D186" s="60">
        <v>9636</v>
      </c>
      <c r="E186" s="71">
        <v>867.24</v>
      </c>
    </row>
    <row r="187" spans="1:5" x14ac:dyDescent="0.2">
      <c r="A187" s="78" t="s">
        <v>4131</v>
      </c>
      <c r="B187" s="75" t="s">
        <v>4132</v>
      </c>
      <c r="C187" s="76">
        <v>0.12</v>
      </c>
      <c r="D187" s="60">
        <v>3463</v>
      </c>
      <c r="E187" s="71">
        <v>415.56</v>
      </c>
    </row>
    <row r="188" spans="1:5" x14ac:dyDescent="0.2">
      <c r="A188" s="78" t="s">
        <v>4133</v>
      </c>
      <c r="B188" s="75" t="s">
        <v>4134</v>
      </c>
      <c r="C188" s="76">
        <v>0.01</v>
      </c>
      <c r="D188" s="60">
        <v>5184</v>
      </c>
      <c r="E188" s="71">
        <v>51.84</v>
      </c>
    </row>
    <row r="189" spans="1:5" x14ac:dyDescent="0.2">
      <c r="A189" s="78" t="s">
        <v>4135</v>
      </c>
      <c r="B189" s="75" t="s">
        <v>4136</v>
      </c>
      <c r="C189" s="76">
        <v>0.08</v>
      </c>
      <c r="D189" s="60">
        <v>3123</v>
      </c>
      <c r="E189" s="71">
        <v>249.84</v>
      </c>
    </row>
    <row r="190" spans="1:5" x14ac:dyDescent="0.2">
      <c r="A190" s="78" t="s">
        <v>4137</v>
      </c>
      <c r="B190" s="75" t="s">
        <v>4138</v>
      </c>
      <c r="C190" s="76">
        <v>0.06</v>
      </c>
      <c r="D190" s="60">
        <v>6659</v>
      </c>
      <c r="E190" s="71">
        <v>399.53999999999996</v>
      </c>
    </row>
    <row r="191" spans="1:5" x14ac:dyDescent="0.2">
      <c r="A191" s="78" t="s">
        <v>4139</v>
      </c>
      <c r="B191" s="75" t="s">
        <v>4140</v>
      </c>
      <c r="C191" s="76">
        <v>0.05</v>
      </c>
      <c r="D191" s="60">
        <v>2095</v>
      </c>
      <c r="E191" s="71">
        <v>104.75</v>
      </c>
    </row>
    <row r="192" spans="1:5" x14ac:dyDescent="0.2">
      <c r="A192" s="78" t="s">
        <v>4141</v>
      </c>
      <c r="B192" s="75" t="s">
        <v>4142</v>
      </c>
      <c r="C192" s="76">
        <v>0.1</v>
      </c>
      <c r="D192" s="60">
        <v>1585</v>
      </c>
      <c r="E192" s="71">
        <v>158.5</v>
      </c>
    </row>
    <row r="193" spans="1:5" x14ac:dyDescent="0.2">
      <c r="A193" s="78" t="s">
        <v>4143</v>
      </c>
      <c r="B193" s="75" t="s">
        <v>4144</v>
      </c>
      <c r="C193" s="76">
        <v>7.0000000000000007E-2</v>
      </c>
      <c r="D193" s="60">
        <v>1178</v>
      </c>
      <c r="E193" s="71">
        <v>82.460000000000008</v>
      </c>
    </row>
    <row r="194" spans="1:5" x14ac:dyDescent="0.2">
      <c r="A194" s="78" t="s">
        <v>4145</v>
      </c>
      <c r="B194" s="75" t="s">
        <v>4146</v>
      </c>
      <c r="C194" s="76">
        <v>0.11</v>
      </c>
      <c r="D194" s="60">
        <v>1430</v>
      </c>
      <c r="E194" s="71">
        <v>157.30000000000001</v>
      </c>
    </row>
    <row r="195" spans="1:5" x14ac:dyDescent="0.2">
      <c r="A195" s="78" t="s">
        <v>4147</v>
      </c>
      <c r="B195" s="75" t="s">
        <v>4148</v>
      </c>
      <c r="C195" s="76">
        <v>0.06</v>
      </c>
      <c r="D195" s="60">
        <v>3903</v>
      </c>
      <c r="E195" s="71">
        <v>234.17999999999998</v>
      </c>
    </row>
    <row r="196" spans="1:5" x14ac:dyDescent="0.2">
      <c r="A196" s="78" t="s">
        <v>4149</v>
      </c>
      <c r="B196" s="75" t="s">
        <v>4150</v>
      </c>
      <c r="C196" s="76">
        <v>0.05</v>
      </c>
      <c r="D196" s="60">
        <v>13490</v>
      </c>
      <c r="E196" s="71">
        <v>674.5</v>
      </c>
    </row>
    <row r="197" spans="1:5" x14ac:dyDescent="0.2">
      <c r="A197" s="78" t="s">
        <v>4151</v>
      </c>
      <c r="B197" s="75" t="s">
        <v>4152</v>
      </c>
      <c r="C197" s="76">
        <v>0.05</v>
      </c>
      <c r="D197" s="60">
        <v>6517</v>
      </c>
      <c r="E197" s="71">
        <v>325.85000000000002</v>
      </c>
    </row>
    <row r="198" spans="1:5" x14ac:dyDescent="0.2">
      <c r="A198" s="78" t="s">
        <v>4153</v>
      </c>
      <c r="B198" s="75" t="s">
        <v>4154</v>
      </c>
      <c r="C198" s="76">
        <v>0.04</v>
      </c>
      <c r="D198" s="60">
        <v>1609</v>
      </c>
      <c r="E198" s="71">
        <v>64.36</v>
      </c>
    </row>
    <row r="199" spans="1:5" x14ac:dyDescent="0.2">
      <c r="A199" s="78" t="s">
        <v>4155</v>
      </c>
      <c r="B199" s="75" t="s">
        <v>4156</v>
      </c>
      <c r="C199" s="76">
        <v>0.01</v>
      </c>
      <c r="D199" s="60">
        <v>29032</v>
      </c>
      <c r="E199" s="71">
        <v>290.32</v>
      </c>
    </row>
    <row r="200" spans="1:5" x14ac:dyDescent="0.2">
      <c r="A200" s="78" t="s">
        <v>4157</v>
      </c>
      <c r="B200" s="75" t="s">
        <v>4158</v>
      </c>
      <c r="C200" s="76">
        <v>7.0000000000000007E-2</v>
      </c>
      <c r="D200" s="60">
        <v>3757</v>
      </c>
      <c r="E200" s="71">
        <v>262.99</v>
      </c>
    </row>
    <row r="201" spans="1:5" x14ac:dyDescent="0.2">
      <c r="A201" s="78" t="s">
        <v>4159</v>
      </c>
      <c r="B201" s="75" t="s">
        <v>4160</v>
      </c>
      <c r="C201" s="76">
        <v>0.05</v>
      </c>
      <c r="D201" s="60">
        <v>8715</v>
      </c>
      <c r="E201" s="71">
        <v>435.75</v>
      </c>
    </row>
    <row r="202" spans="1:5" x14ac:dyDescent="0.2">
      <c r="A202" s="78" t="s">
        <v>4161</v>
      </c>
      <c r="B202" s="75" t="s">
        <v>4162</v>
      </c>
      <c r="C202" s="76">
        <v>0.06</v>
      </c>
      <c r="D202" s="60">
        <v>6642</v>
      </c>
      <c r="E202" s="71">
        <v>398.52</v>
      </c>
    </row>
    <row r="203" spans="1:5" x14ac:dyDescent="0.2">
      <c r="A203" s="78" t="s">
        <v>4163</v>
      </c>
      <c r="B203" s="75" t="s">
        <v>4164</v>
      </c>
      <c r="C203" s="76">
        <v>0.09</v>
      </c>
      <c r="D203" s="60">
        <v>3063</v>
      </c>
      <c r="E203" s="71">
        <v>275.67</v>
      </c>
    </row>
    <row r="204" spans="1:5" x14ac:dyDescent="0.2">
      <c r="A204" s="78" t="s">
        <v>4165</v>
      </c>
      <c r="B204" s="75" t="s">
        <v>4166</v>
      </c>
      <c r="C204" s="76">
        <v>0.11</v>
      </c>
      <c r="D204" s="60">
        <v>2425</v>
      </c>
      <c r="E204" s="71">
        <v>266.75</v>
      </c>
    </row>
    <row r="205" spans="1:5" x14ac:dyDescent="0.2">
      <c r="A205" s="78" t="s">
        <v>4167</v>
      </c>
      <c r="B205" s="75" t="s">
        <v>4168</v>
      </c>
      <c r="C205" s="76">
        <v>7.0000000000000007E-2</v>
      </c>
      <c r="D205" s="60">
        <v>21915</v>
      </c>
      <c r="E205" s="71">
        <v>1534.0500000000002</v>
      </c>
    </row>
    <row r="206" spans="1:5" x14ac:dyDescent="0.2">
      <c r="A206" s="78" t="s">
        <v>4169</v>
      </c>
      <c r="B206" s="75" t="s">
        <v>4170</v>
      </c>
      <c r="C206" s="76">
        <v>0.09</v>
      </c>
      <c r="D206" s="60">
        <v>4269</v>
      </c>
      <c r="E206" s="71">
        <v>384.21</v>
      </c>
    </row>
    <row r="207" spans="1:5" x14ac:dyDescent="0.2">
      <c r="A207" s="78" t="s">
        <v>4171</v>
      </c>
      <c r="B207" s="75" t="s">
        <v>4172</v>
      </c>
      <c r="C207" s="76">
        <v>0.01</v>
      </c>
      <c r="D207" s="60">
        <v>3585</v>
      </c>
      <c r="E207" s="71">
        <v>35.85</v>
      </c>
    </row>
    <row r="208" spans="1:5" x14ac:dyDescent="0.2">
      <c r="A208" s="78" t="s">
        <v>4173</v>
      </c>
      <c r="B208" s="75" t="s">
        <v>4174</v>
      </c>
      <c r="C208" s="76">
        <v>0.1</v>
      </c>
      <c r="D208" s="60">
        <v>5044</v>
      </c>
      <c r="E208" s="71">
        <v>504.40000000000003</v>
      </c>
    </row>
    <row r="209" spans="1:5" x14ac:dyDescent="0.2">
      <c r="A209" s="78" t="s">
        <v>4175</v>
      </c>
      <c r="B209" s="75" t="s">
        <v>4176</v>
      </c>
      <c r="C209" s="76">
        <v>0.08</v>
      </c>
      <c r="D209" s="60">
        <v>8594</v>
      </c>
      <c r="E209" s="71">
        <v>687.52</v>
      </c>
    </row>
    <row r="210" spans="1:5" x14ac:dyDescent="0.2">
      <c r="A210" s="78" t="s">
        <v>4177</v>
      </c>
      <c r="B210" s="75" t="s">
        <v>4178</v>
      </c>
      <c r="C210" s="76">
        <v>2.5000000000000001E-2</v>
      </c>
      <c r="D210" s="60">
        <v>2909</v>
      </c>
      <c r="E210" s="71">
        <v>72.725000000000009</v>
      </c>
    </row>
    <row r="211" spans="1:5" x14ac:dyDescent="0.2">
      <c r="A211" s="78" t="s">
        <v>4179</v>
      </c>
      <c r="B211" s="75" t="s">
        <v>4180</v>
      </c>
      <c r="C211" s="76">
        <v>0.05</v>
      </c>
      <c r="D211" s="60">
        <v>2095</v>
      </c>
      <c r="E211" s="71">
        <v>104.75</v>
      </c>
    </row>
    <row r="212" spans="1:5" x14ac:dyDescent="0.2">
      <c r="A212" s="78" t="s">
        <v>4181</v>
      </c>
      <c r="B212" s="75" t="s">
        <v>4182</v>
      </c>
      <c r="C212" s="76">
        <v>0.01</v>
      </c>
      <c r="D212" s="60">
        <v>3464</v>
      </c>
      <c r="E212" s="71">
        <v>34.64</v>
      </c>
    </row>
    <row r="213" spans="1:5" x14ac:dyDescent="0.2">
      <c r="A213" s="78" t="s">
        <v>4183</v>
      </c>
      <c r="B213" s="75" t="s">
        <v>4184</v>
      </c>
      <c r="C213" s="76">
        <v>0.02</v>
      </c>
      <c r="D213" s="60">
        <v>2791</v>
      </c>
      <c r="E213" s="71">
        <v>55.82</v>
      </c>
    </row>
    <row r="214" spans="1:5" x14ac:dyDescent="0.2">
      <c r="A214" s="78" t="s">
        <v>4185</v>
      </c>
      <c r="B214" s="75" t="s">
        <v>4186</v>
      </c>
      <c r="C214" s="76">
        <v>0.04</v>
      </c>
      <c r="D214" s="60">
        <v>9165</v>
      </c>
      <c r="E214" s="71">
        <v>366.6</v>
      </c>
    </row>
    <row r="215" spans="1:5" x14ac:dyDescent="0.2">
      <c r="A215" s="78" t="s">
        <v>4187</v>
      </c>
      <c r="B215" s="75" t="s">
        <v>4188</v>
      </c>
      <c r="C215" s="76">
        <v>0.01</v>
      </c>
      <c r="D215" s="60">
        <v>16090</v>
      </c>
      <c r="E215" s="71">
        <v>160.9</v>
      </c>
    </row>
    <row r="216" spans="1:5" x14ac:dyDescent="0.2">
      <c r="A216" s="78" t="s">
        <v>4189</v>
      </c>
      <c r="B216" s="75" t="s">
        <v>4190</v>
      </c>
      <c r="C216" s="76">
        <v>0.04</v>
      </c>
      <c r="D216" s="60">
        <v>2892</v>
      </c>
      <c r="E216" s="71">
        <v>115.68</v>
      </c>
    </row>
    <row r="217" spans="1:5" x14ac:dyDescent="0.2">
      <c r="A217" s="78" t="s">
        <v>4191</v>
      </c>
      <c r="B217" s="75" t="s">
        <v>4192</v>
      </c>
      <c r="C217" s="76">
        <v>0.06</v>
      </c>
      <c r="D217" s="60">
        <v>2798</v>
      </c>
      <c r="E217" s="71">
        <v>167.88</v>
      </c>
    </row>
    <row r="218" spans="1:5" x14ac:dyDescent="0.2">
      <c r="A218" s="78" t="s">
        <v>4193</v>
      </c>
      <c r="B218" s="75" t="s">
        <v>4194</v>
      </c>
      <c r="C218" s="76">
        <v>0.09</v>
      </c>
      <c r="D218" s="60">
        <v>2919</v>
      </c>
      <c r="E218" s="71">
        <v>262.70999999999998</v>
      </c>
    </row>
    <row r="219" spans="1:5" x14ac:dyDescent="0.2">
      <c r="A219" s="78" t="s">
        <v>4195</v>
      </c>
      <c r="B219" s="75" t="s">
        <v>4196</v>
      </c>
      <c r="C219" s="76">
        <v>0.05</v>
      </c>
      <c r="D219" s="60">
        <v>3376</v>
      </c>
      <c r="E219" s="71">
        <v>168.8</v>
      </c>
    </row>
    <row r="220" spans="1:5" x14ac:dyDescent="0.2">
      <c r="A220" s="78" t="s">
        <v>4197</v>
      </c>
      <c r="B220" s="75" t="s">
        <v>4198</v>
      </c>
      <c r="C220" s="76">
        <v>0</v>
      </c>
      <c r="D220" s="60">
        <v>16058</v>
      </c>
      <c r="E220" s="71">
        <v>0</v>
      </c>
    </row>
    <row r="221" spans="1:5" x14ac:dyDescent="0.2">
      <c r="A221" s="78" t="s">
        <v>4199</v>
      </c>
      <c r="B221" s="75" t="s">
        <v>4200</v>
      </c>
      <c r="C221" s="76">
        <v>0.02</v>
      </c>
      <c r="D221" s="60">
        <v>5614</v>
      </c>
      <c r="E221" s="71">
        <v>112.28</v>
      </c>
    </row>
    <row r="222" spans="1:5" x14ac:dyDescent="0.2">
      <c r="A222" s="78" t="s">
        <v>4201</v>
      </c>
      <c r="B222" s="75" t="s">
        <v>4202</v>
      </c>
      <c r="C222" s="76">
        <v>0.09</v>
      </c>
      <c r="D222" s="60">
        <v>8329</v>
      </c>
      <c r="E222" s="71">
        <v>749.61</v>
      </c>
    </row>
    <row r="223" spans="1:5" x14ac:dyDescent="0.2">
      <c r="A223" s="78" t="s">
        <v>4203</v>
      </c>
      <c r="B223" s="75" t="s">
        <v>4204</v>
      </c>
      <c r="C223" s="76">
        <v>0.04</v>
      </c>
      <c r="D223" s="60">
        <v>3643</v>
      </c>
      <c r="E223" s="71">
        <v>145.72</v>
      </c>
    </row>
    <row r="224" spans="1:5" x14ac:dyDescent="0.2">
      <c r="A224" s="78" t="s">
        <v>4205</v>
      </c>
      <c r="B224" s="75" t="s">
        <v>4206</v>
      </c>
      <c r="C224" s="76">
        <v>0.02</v>
      </c>
      <c r="D224" s="60">
        <v>7286</v>
      </c>
      <c r="E224" s="71">
        <v>145.72</v>
      </c>
    </row>
    <row r="225" spans="1:5" x14ac:dyDescent="0.2">
      <c r="A225" s="78" t="s">
        <v>4207</v>
      </c>
      <c r="B225" s="75" t="s">
        <v>4208</v>
      </c>
      <c r="C225" s="76">
        <v>0.01</v>
      </c>
      <c r="D225" s="60">
        <v>1426</v>
      </c>
      <c r="E225" s="71">
        <v>14.26</v>
      </c>
    </row>
    <row r="226" spans="1:5" x14ac:dyDescent="0.2">
      <c r="A226" s="78" t="s">
        <v>4209</v>
      </c>
      <c r="B226" s="75" t="s">
        <v>4210</v>
      </c>
      <c r="C226" s="76">
        <v>0.1</v>
      </c>
      <c r="D226" s="60">
        <v>1259</v>
      </c>
      <c r="E226" s="71">
        <v>125.9</v>
      </c>
    </row>
    <row r="227" spans="1:5" x14ac:dyDescent="0.2">
      <c r="A227" s="78" t="s">
        <v>4211</v>
      </c>
      <c r="B227" s="75" t="s">
        <v>4212</v>
      </c>
      <c r="C227" s="76">
        <v>0.02</v>
      </c>
      <c r="D227" s="60">
        <v>6008</v>
      </c>
      <c r="E227" s="71">
        <v>120.16</v>
      </c>
    </row>
    <row r="228" spans="1:5" x14ac:dyDescent="0.2">
      <c r="A228" s="78" t="s">
        <v>4213</v>
      </c>
      <c r="B228" s="75" t="s">
        <v>4214</v>
      </c>
      <c r="C228" s="76">
        <v>0.04</v>
      </c>
      <c r="D228" s="60">
        <v>15819</v>
      </c>
      <c r="E228" s="71">
        <v>632.76</v>
      </c>
    </row>
    <row r="229" spans="1:5" x14ac:dyDescent="0.2">
      <c r="A229" s="78" t="s">
        <v>4215</v>
      </c>
      <c r="B229" s="75" t="s">
        <v>4216</v>
      </c>
      <c r="C229" s="76">
        <v>0.03</v>
      </c>
      <c r="D229" s="60">
        <v>29100</v>
      </c>
      <c r="E229" s="71">
        <v>873</v>
      </c>
    </row>
    <row r="230" spans="1:5" x14ac:dyDescent="0.2">
      <c r="A230" s="78" t="s">
        <v>4217</v>
      </c>
      <c r="B230" s="75" t="s">
        <v>4218</v>
      </c>
      <c r="C230" s="76">
        <v>0.05</v>
      </c>
      <c r="D230" s="60">
        <v>5938</v>
      </c>
      <c r="E230" s="71">
        <v>296.90000000000003</v>
      </c>
    </row>
    <row r="231" spans="1:5" x14ac:dyDescent="0.2">
      <c r="A231" s="78" t="s">
        <v>4219</v>
      </c>
      <c r="B231" s="75" t="s">
        <v>4220</v>
      </c>
      <c r="C231" s="76">
        <v>0.04</v>
      </c>
      <c r="D231" s="60">
        <v>4522</v>
      </c>
      <c r="E231" s="71">
        <v>180.88</v>
      </c>
    </row>
    <row r="232" spans="1:5" x14ac:dyDescent="0.2">
      <c r="A232" s="78" t="s">
        <v>4221</v>
      </c>
      <c r="B232" s="75" t="s">
        <v>4222</v>
      </c>
      <c r="C232" s="76">
        <v>0.01</v>
      </c>
      <c r="D232" s="60">
        <v>1072</v>
      </c>
      <c r="E232" s="71">
        <v>10.72</v>
      </c>
    </row>
    <row r="233" spans="1:5" x14ac:dyDescent="0.2">
      <c r="A233" s="78" t="s">
        <v>4223</v>
      </c>
      <c r="B233" s="75" t="s">
        <v>4224</v>
      </c>
      <c r="C233" s="76">
        <v>7.0000000000000007E-2</v>
      </c>
      <c r="D233" s="60">
        <v>3507</v>
      </c>
      <c r="E233" s="71">
        <v>245.49000000000004</v>
      </c>
    </row>
    <row r="234" spans="1:5" x14ac:dyDescent="0.2">
      <c r="A234" s="78" t="s">
        <v>4225</v>
      </c>
      <c r="B234" s="75" t="s">
        <v>4226</v>
      </c>
      <c r="C234" s="76">
        <v>0.04</v>
      </c>
      <c r="D234" s="60">
        <v>15848</v>
      </c>
      <c r="E234" s="71">
        <v>633.91999999999996</v>
      </c>
    </row>
    <row r="235" spans="1:5" x14ac:dyDescent="0.2">
      <c r="A235" s="78" t="s">
        <v>4227</v>
      </c>
      <c r="B235" s="75" t="s">
        <v>4228</v>
      </c>
      <c r="C235" s="76">
        <v>0.03</v>
      </c>
      <c r="D235" s="60">
        <v>10405</v>
      </c>
      <c r="E235" s="71">
        <v>312.14999999999998</v>
      </c>
    </row>
    <row r="236" spans="1:5" x14ac:dyDescent="0.2">
      <c r="A236" s="78" t="s">
        <v>4229</v>
      </c>
      <c r="B236" s="75" t="s">
        <v>4230</v>
      </c>
      <c r="C236" s="76">
        <v>0</v>
      </c>
      <c r="D236" s="60">
        <v>25931</v>
      </c>
      <c r="E236" s="71">
        <v>0</v>
      </c>
    </row>
    <row r="237" spans="1:5" x14ac:dyDescent="0.2">
      <c r="A237" s="78" t="s">
        <v>4231</v>
      </c>
      <c r="B237" s="75" t="s">
        <v>4232</v>
      </c>
      <c r="C237" s="76">
        <v>0.08</v>
      </c>
      <c r="D237" s="60">
        <v>3569</v>
      </c>
      <c r="E237" s="71">
        <v>285.52</v>
      </c>
    </row>
    <row r="238" spans="1:5" x14ac:dyDescent="0.2">
      <c r="A238" s="78" t="s">
        <v>4233</v>
      </c>
      <c r="B238" s="75" t="s">
        <v>4234</v>
      </c>
      <c r="C238" s="76">
        <v>0.09</v>
      </c>
      <c r="D238" s="60">
        <v>4754</v>
      </c>
      <c r="E238" s="71">
        <v>427.85999999999996</v>
      </c>
    </row>
    <row r="239" spans="1:5" x14ac:dyDescent="0.2">
      <c r="A239" s="78" t="s">
        <v>4235</v>
      </c>
      <c r="B239" s="75" t="s">
        <v>4236</v>
      </c>
      <c r="C239" s="76">
        <v>0.15</v>
      </c>
      <c r="D239" s="60">
        <v>3558</v>
      </c>
      <c r="E239" s="71">
        <v>533.69999999999993</v>
      </c>
    </row>
    <row r="240" spans="1:5" x14ac:dyDescent="0.2">
      <c r="A240" s="78" t="s">
        <v>4237</v>
      </c>
      <c r="B240" s="75" t="s">
        <v>4238</v>
      </c>
      <c r="C240" s="76">
        <v>0</v>
      </c>
      <c r="D240" s="60">
        <v>3525</v>
      </c>
      <c r="E240" s="71">
        <v>0</v>
      </c>
    </row>
    <row r="241" spans="1:5" x14ac:dyDescent="0.2">
      <c r="A241" s="78" t="s">
        <v>4239</v>
      </c>
      <c r="B241" s="75" t="s">
        <v>4240</v>
      </c>
      <c r="C241" s="76">
        <v>0.06</v>
      </c>
      <c r="D241" s="60">
        <v>6813</v>
      </c>
      <c r="E241" s="71">
        <v>408.78</v>
      </c>
    </row>
    <row r="242" spans="1:5" x14ac:dyDescent="0.2">
      <c r="A242" s="78" t="s">
        <v>4241</v>
      </c>
      <c r="B242" s="75" t="s">
        <v>4242</v>
      </c>
      <c r="C242" s="76">
        <v>0.01</v>
      </c>
      <c r="D242" s="60">
        <v>2899</v>
      </c>
      <c r="E242" s="71">
        <v>28.990000000000002</v>
      </c>
    </row>
    <row r="243" spans="1:5" x14ac:dyDescent="0.2">
      <c r="A243" s="78" t="s">
        <v>4243</v>
      </c>
      <c r="B243" s="75" t="s">
        <v>4244</v>
      </c>
      <c r="C243" s="76">
        <v>0.09</v>
      </c>
      <c r="D243" s="60">
        <v>2596</v>
      </c>
      <c r="E243" s="71">
        <v>233.64</v>
      </c>
    </row>
    <row r="244" spans="1:5" x14ac:dyDescent="0.2">
      <c r="A244" s="78" t="s">
        <v>4245</v>
      </c>
      <c r="B244" s="75" t="s">
        <v>4246</v>
      </c>
      <c r="C244" s="76">
        <v>0.02</v>
      </c>
      <c r="D244" s="60">
        <v>2519</v>
      </c>
      <c r="E244" s="71">
        <v>50.38</v>
      </c>
    </row>
    <row r="245" spans="1:5" x14ac:dyDescent="0.2">
      <c r="A245" s="78" t="s">
        <v>4247</v>
      </c>
      <c r="B245" s="75" t="s">
        <v>4248</v>
      </c>
      <c r="C245" s="76">
        <v>0.09</v>
      </c>
      <c r="D245" s="60">
        <v>3921</v>
      </c>
      <c r="E245" s="71">
        <v>352.89</v>
      </c>
    </row>
    <row r="246" spans="1:5" x14ac:dyDescent="0.2">
      <c r="A246" s="78" t="s">
        <v>4249</v>
      </c>
      <c r="B246" s="75" t="s">
        <v>4250</v>
      </c>
      <c r="C246" s="76">
        <v>0</v>
      </c>
      <c r="D246" s="60">
        <v>5459</v>
      </c>
      <c r="E246" s="71">
        <v>0</v>
      </c>
    </row>
    <row r="247" spans="1:5" x14ac:dyDescent="0.2">
      <c r="A247" s="78" t="s">
        <v>4251</v>
      </c>
      <c r="B247" s="75" t="s">
        <v>4252</v>
      </c>
      <c r="C247" s="76">
        <v>0.09</v>
      </c>
      <c r="D247" s="60">
        <v>5884</v>
      </c>
      <c r="E247" s="71">
        <v>529.55999999999995</v>
      </c>
    </row>
    <row r="248" spans="1:5" x14ac:dyDescent="0.2">
      <c r="A248" s="78" t="s">
        <v>4253</v>
      </c>
      <c r="B248" s="75" t="s">
        <v>4254</v>
      </c>
      <c r="C248" s="76">
        <v>0.03</v>
      </c>
      <c r="D248" s="60">
        <v>2714</v>
      </c>
      <c r="E248" s="71">
        <v>81.42</v>
      </c>
    </row>
    <row r="249" spans="1:5" x14ac:dyDescent="0.2">
      <c r="A249" s="78" t="s">
        <v>4255</v>
      </c>
      <c r="B249" s="75" t="s">
        <v>4256</v>
      </c>
      <c r="C249" s="76">
        <v>0.09</v>
      </c>
      <c r="D249" s="60">
        <v>1408</v>
      </c>
      <c r="E249" s="71">
        <v>126.72</v>
      </c>
    </row>
    <row r="250" spans="1:5" x14ac:dyDescent="0.2">
      <c r="A250" s="78" t="s">
        <v>4257</v>
      </c>
      <c r="B250" s="75" t="s">
        <v>4258</v>
      </c>
      <c r="C250" s="76">
        <v>0</v>
      </c>
      <c r="D250" s="60">
        <v>8713</v>
      </c>
      <c r="E250" s="71">
        <v>0</v>
      </c>
    </row>
    <row r="251" spans="1:5" x14ac:dyDescent="0.2">
      <c r="A251" s="78" t="s">
        <v>4259</v>
      </c>
      <c r="B251" s="75" t="s">
        <v>4260</v>
      </c>
      <c r="C251" s="76">
        <v>0.02</v>
      </c>
      <c r="D251" s="60">
        <v>2123</v>
      </c>
      <c r="E251" s="71">
        <v>42.46</v>
      </c>
    </row>
    <row r="252" spans="1:5" x14ac:dyDescent="0.2">
      <c r="A252" s="78" t="s">
        <v>4261</v>
      </c>
      <c r="B252" s="75" t="s">
        <v>4262</v>
      </c>
      <c r="C252" s="76">
        <v>0.05</v>
      </c>
      <c r="D252" s="60">
        <v>1468</v>
      </c>
      <c r="E252" s="71">
        <v>73.400000000000006</v>
      </c>
    </row>
    <row r="253" spans="1:5" x14ac:dyDescent="0.2">
      <c r="A253" s="78" t="s">
        <v>4263</v>
      </c>
      <c r="B253" s="75" t="s">
        <v>4264</v>
      </c>
      <c r="C253" s="76">
        <v>0</v>
      </c>
      <c r="D253" s="60">
        <v>6622</v>
      </c>
      <c r="E253" s="71">
        <v>0</v>
      </c>
    </row>
    <row r="254" spans="1:5" x14ac:dyDescent="0.2">
      <c r="A254" s="78" t="s">
        <v>4265</v>
      </c>
      <c r="B254" s="75" t="s">
        <v>4266</v>
      </c>
      <c r="C254" s="76">
        <v>0.11</v>
      </c>
      <c r="D254" s="60">
        <v>2627</v>
      </c>
      <c r="E254" s="71">
        <v>288.97000000000003</v>
      </c>
    </row>
    <row r="255" spans="1:5" x14ac:dyDescent="0.2">
      <c r="A255" s="78" t="s">
        <v>4267</v>
      </c>
      <c r="B255" s="75" t="s">
        <v>4268</v>
      </c>
      <c r="C255" s="76">
        <v>7.0000000000000007E-2</v>
      </c>
      <c r="D255" s="60">
        <v>7392</v>
      </c>
      <c r="E255" s="71">
        <v>517.44000000000005</v>
      </c>
    </row>
    <row r="256" spans="1:5" x14ac:dyDescent="0.2">
      <c r="A256" s="78" t="s">
        <v>4269</v>
      </c>
      <c r="B256" s="75" t="s">
        <v>4270</v>
      </c>
      <c r="C256" s="76">
        <v>0.08</v>
      </c>
      <c r="D256" s="60">
        <v>6899</v>
      </c>
      <c r="E256" s="71">
        <v>551.91999999999996</v>
      </c>
    </row>
    <row r="257" spans="1:5" x14ac:dyDescent="0.2">
      <c r="A257" s="78" t="s">
        <v>4271</v>
      </c>
      <c r="B257" s="75" t="s">
        <v>4272</v>
      </c>
      <c r="C257" s="76">
        <v>0.09</v>
      </c>
      <c r="D257" s="60">
        <v>4400</v>
      </c>
      <c r="E257" s="71">
        <v>396</v>
      </c>
    </row>
    <row r="258" spans="1:5" x14ac:dyDescent="0.2">
      <c r="A258" s="78" t="s">
        <v>4273</v>
      </c>
      <c r="B258" s="75" t="s">
        <v>4274</v>
      </c>
      <c r="C258" s="76">
        <v>0.2</v>
      </c>
      <c r="D258" s="60">
        <v>2224</v>
      </c>
      <c r="E258" s="71">
        <v>444.8</v>
      </c>
    </row>
    <row r="259" spans="1:5" x14ac:dyDescent="0.2">
      <c r="A259" s="78" t="s">
        <v>4275</v>
      </c>
      <c r="B259" s="75" t="s">
        <v>4276</v>
      </c>
      <c r="C259" s="76">
        <v>0.01</v>
      </c>
      <c r="D259" s="60">
        <v>3470</v>
      </c>
      <c r="E259" s="71">
        <v>34.700000000000003</v>
      </c>
    </row>
    <row r="260" spans="1:5" x14ac:dyDescent="0.2">
      <c r="A260" s="78" t="s">
        <v>4277</v>
      </c>
      <c r="B260" s="75" t="s">
        <v>4278</v>
      </c>
      <c r="C260" s="76">
        <v>0.06</v>
      </c>
      <c r="D260" s="60">
        <v>10072</v>
      </c>
      <c r="E260" s="71">
        <v>604.31999999999994</v>
      </c>
    </row>
    <row r="261" spans="1:5" x14ac:dyDescent="0.2">
      <c r="A261" s="78" t="s">
        <v>4279</v>
      </c>
      <c r="B261" s="75" t="s">
        <v>4280</v>
      </c>
      <c r="C261" s="76">
        <v>0.05</v>
      </c>
      <c r="D261" s="60">
        <v>2753</v>
      </c>
      <c r="E261" s="71">
        <v>137.65</v>
      </c>
    </row>
    <row r="262" spans="1:5" x14ac:dyDescent="0.2">
      <c r="A262" s="78" t="s">
        <v>4281</v>
      </c>
      <c r="B262" s="75" t="s">
        <v>4282</v>
      </c>
      <c r="C262" s="76">
        <v>0.03</v>
      </c>
      <c r="D262" s="60">
        <v>86498</v>
      </c>
      <c r="E262" s="71">
        <v>2594.94</v>
      </c>
    </row>
    <row r="263" spans="1:5" x14ac:dyDescent="0.2">
      <c r="A263" s="78" t="s">
        <v>4283</v>
      </c>
      <c r="B263" s="75" t="s">
        <v>4284</v>
      </c>
      <c r="C263" s="76">
        <v>0.01</v>
      </c>
      <c r="D263" s="60">
        <v>7521</v>
      </c>
      <c r="E263" s="71">
        <v>75.210000000000008</v>
      </c>
    </row>
    <row r="264" spans="1:5" x14ac:dyDescent="0.2">
      <c r="A264" s="78" t="s">
        <v>4285</v>
      </c>
      <c r="B264" s="75" t="s">
        <v>4286</v>
      </c>
      <c r="C264" s="76">
        <v>0.01</v>
      </c>
      <c r="D264" s="60">
        <v>6493</v>
      </c>
      <c r="E264" s="71">
        <v>64.930000000000007</v>
      </c>
    </row>
    <row r="265" spans="1:5" x14ac:dyDescent="0.2">
      <c r="A265" s="78" t="s">
        <v>4287</v>
      </c>
      <c r="B265" s="75" t="s">
        <v>4288</v>
      </c>
      <c r="C265" s="76">
        <v>7.0000000000000007E-2</v>
      </c>
      <c r="D265" s="60">
        <v>3630</v>
      </c>
      <c r="E265" s="71">
        <v>254.10000000000002</v>
      </c>
    </row>
    <row r="266" spans="1:5" x14ac:dyDescent="0.2">
      <c r="A266" s="78" t="s">
        <v>4289</v>
      </c>
      <c r="B266" s="75" t="s">
        <v>4290</v>
      </c>
      <c r="C266" s="76">
        <v>0.1</v>
      </c>
      <c r="D266" s="60">
        <v>4134</v>
      </c>
      <c r="E266" s="71">
        <v>413.40000000000003</v>
      </c>
    </row>
    <row r="267" spans="1:5" x14ac:dyDescent="0.2">
      <c r="A267" s="78" t="s">
        <v>4291</v>
      </c>
      <c r="B267" s="75" t="s">
        <v>4292</v>
      </c>
      <c r="C267" s="76">
        <v>0.05</v>
      </c>
      <c r="D267" s="60">
        <v>1324</v>
      </c>
      <c r="E267" s="71">
        <v>66.2</v>
      </c>
    </row>
    <row r="268" spans="1:5" x14ac:dyDescent="0.2">
      <c r="A268" s="78" t="s">
        <v>4293</v>
      </c>
      <c r="B268" s="75" t="s">
        <v>4294</v>
      </c>
      <c r="C268" s="76">
        <v>0.04</v>
      </c>
      <c r="D268" s="60">
        <v>8981</v>
      </c>
      <c r="E268" s="71">
        <v>359.24</v>
      </c>
    </row>
    <row r="269" spans="1:5" x14ac:dyDescent="0.2">
      <c r="A269" s="78" t="s">
        <v>4295</v>
      </c>
      <c r="B269" s="75" t="s">
        <v>4296</v>
      </c>
      <c r="C269" s="76">
        <v>0.06</v>
      </c>
      <c r="D269" s="60">
        <v>4444</v>
      </c>
      <c r="E269" s="71">
        <v>266.64</v>
      </c>
    </row>
    <row r="270" spans="1:5" x14ac:dyDescent="0.2">
      <c r="A270" s="78" t="s">
        <v>4297</v>
      </c>
      <c r="B270" s="75" t="s">
        <v>4298</v>
      </c>
      <c r="C270" s="76">
        <v>0.05</v>
      </c>
      <c r="D270" s="60">
        <v>41081</v>
      </c>
      <c r="E270" s="71">
        <v>2054.0500000000002</v>
      </c>
    </row>
    <row r="271" spans="1:5" x14ac:dyDescent="0.2">
      <c r="A271" s="78" t="s">
        <v>4299</v>
      </c>
      <c r="B271" s="75" t="s">
        <v>4300</v>
      </c>
      <c r="C271" s="76">
        <v>0.05</v>
      </c>
      <c r="D271" s="60">
        <v>3180</v>
      </c>
      <c r="E271" s="71">
        <v>159</v>
      </c>
    </row>
    <row r="272" spans="1:5" x14ac:dyDescent="0.2">
      <c r="A272" s="78" t="s">
        <v>4301</v>
      </c>
      <c r="B272" s="75" t="s">
        <v>4302</v>
      </c>
      <c r="C272" s="76">
        <v>0</v>
      </c>
      <c r="D272" s="60">
        <v>3312</v>
      </c>
      <c r="E272" s="71">
        <v>0</v>
      </c>
    </row>
    <row r="273" spans="1:5" x14ac:dyDescent="0.2">
      <c r="A273" s="78" t="s">
        <v>4303</v>
      </c>
      <c r="B273" s="75" t="s">
        <v>4304</v>
      </c>
      <c r="C273" s="76">
        <v>0.04</v>
      </c>
      <c r="D273" s="60">
        <v>12711</v>
      </c>
      <c r="E273" s="71">
        <v>508.44</v>
      </c>
    </row>
    <row r="274" spans="1:5" x14ac:dyDescent="0.2">
      <c r="A274" s="78" t="s">
        <v>4305</v>
      </c>
      <c r="B274" s="75" t="s">
        <v>4306</v>
      </c>
      <c r="C274" s="76">
        <v>0.01</v>
      </c>
      <c r="D274" s="60">
        <v>8569</v>
      </c>
      <c r="E274" s="71">
        <v>85.69</v>
      </c>
    </row>
    <row r="275" spans="1:5" x14ac:dyDescent="0.2">
      <c r="A275" s="78" t="s">
        <v>4307</v>
      </c>
      <c r="B275" s="75" t="s">
        <v>4308</v>
      </c>
      <c r="C275" s="76">
        <v>0.01</v>
      </c>
      <c r="D275" s="60">
        <v>2469</v>
      </c>
      <c r="E275" s="71">
        <v>24.69</v>
      </c>
    </row>
    <row r="276" spans="1:5" x14ac:dyDescent="0.2">
      <c r="A276" s="78" t="s">
        <v>4309</v>
      </c>
      <c r="B276" s="75" t="s">
        <v>4310</v>
      </c>
      <c r="C276" s="76">
        <v>7.0000000000000007E-2</v>
      </c>
      <c r="D276" s="60">
        <v>3892</v>
      </c>
      <c r="E276" s="71">
        <v>272.44</v>
      </c>
    </row>
    <row r="277" spans="1:5" x14ac:dyDescent="0.2">
      <c r="A277" s="78" t="s">
        <v>4311</v>
      </c>
      <c r="B277" s="75" t="s">
        <v>4312</v>
      </c>
      <c r="C277" s="76">
        <v>0.02</v>
      </c>
      <c r="D277" s="60">
        <v>1140</v>
      </c>
      <c r="E277" s="71">
        <v>22.8</v>
      </c>
    </row>
    <row r="278" spans="1:5" x14ac:dyDescent="0.2">
      <c r="A278" s="78" t="s">
        <v>4313</v>
      </c>
      <c r="B278" s="75" t="s">
        <v>4314</v>
      </c>
      <c r="C278" s="76">
        <v>0.02</v>
      </c>
      <c r="D278" s="60">
        <v>3561</v>
      </c>
      <c r="E278" s="71">
        <v>71.22</v>
      </c>
    </row>
    <row r="279" spans="1:5" x14ac:dyDescent="0.2">
      <c r="A279" s="78" t="s">
        <v>4315</v>
      </c>
      <c r="B279" s="75" t="s">
        <v>4316</v>
      </c>
      <c r="C279" s="76">
        <v>0.05</v>
      </c>
      <c r="D279" s="60">
        <v>12745</v>
      </c>
      <c r="E279" s="71">
        <v>637.25</v>
      </c>
    </row>
    <row r="280" spans="1:5" x14ac:dyDescent="0.2">
      <c r="A280" s="78" t="s">
        <v>4317</v>
      </c>
      <c r="B280" s="75" t="s">
        <v>4318</v>
      </c>
      <c r="C280" s="76">
        <v>0.04</v>
      </c>
      <c r="D280" s="60">
        <v>1219</v>
      </c>
      <c r="E280" s="71">
        <v>48.76</v>
      </c>
    </row>
    <row r="281" spans="1:5" x14ac:dyDescent="0.2">
      <c r="A281" s="78" t="s">
        <v>4319</v>
      </c>
      <c r="B281" s="75" t="s">
        <v>4320</v>
      </c>
      <c r="C281" s="76">
        <v>0.1</v>
      </c>
      <c r="D281" s="60">
        <v>4857</v>
      </c>
      <c r="E281" s="71">
        <v>485.70000000000005</v>
      </c>
    </row>
    <row r="282" spans="1:5" x14ac:dyDescent="0.2">
      <c r="A282" s="78" t="s">
        <v>4321</v>
      </c>
      <c r="B282" s="75" t="s">
        <v>4322</v>
      </c>
      <c r="C282" s="76">
        <v>0.1</v>
      </c>
      <c r="D282" s="60">
        <v>5103</v>
      </c>
      <c r="E282" s="71">
        <v>510.3</v>
      </c>
    </row>
    <row r="283" spans="1:5" x14ac:dyDescent="0.2">
      <c r="A283" s="78" t="s">
        <v>4323</v>
      </c>
      <c r="B283" s="75" t="s">
        <v>4324</v>
      </c>
      <c r="C283" s="76">
        <v>0.04</v>
      </c>
      <c r="D283" s="60">
        <v>3203</v>
      </c>
      <c r="E283" s="71">
        <v>128.12</v>
      </c>
    </row>
    <row r="284" spans="1:5" x14ac:dyDescent="0.2">
      <c r="A284" s="78" t="s">
        <v>4325</v>
      </c>
      <c r="B284" s="75" t="s">
        <v>4326</v>
      </c>
      <c r="C284" s="76">
        <v>0.02</v>
      </c>
      <c r="D284" s="60">
        <v>3594</v>
      </c>
      <c r="E284" s="71">
        <v>71.88</v>
      </c>
    </row>
    <row r="285" spans="1:5" x14ac:dyDescent="0.2">
      <c r="A285" s="78" t="s">
        <v>4327</v>
      </c>
      <c r="B285" s="75" t="s">
        <v>4328</v>
      </c>
      <c r="C285" s="76">
        <v>0.02</v>
      </c>
      <c r="D285" s="60">
        <v>1644</v>
      </c>
      <c r="E285" s="71">
        <v>32.880000000000003</v>
      </c>
    </row>
    <row r="286" spans="1:5" x14ac:dyDescent="0.2">
      <c r="A286" s="78" t="s">
        <v>4329</v>
      </c>
      <c r="B286" s="75" t="s">
        <v>4330</v>
      </c>
      <c r="C286" s="76">
        <v>7.0000000000000007E-2</v>
      </c>
      <c r="D286" s="60">
        <v>2395</v>
      </c>
      <c r="E286" s="71">
        <v>167.65</v>
      </c>
    </row>
    <row r="287" spans="1:5" x14ac:dyDescent="0.2">
      <c r="A287" s="78" t="s">
        <v>4331</v>
      </c>
      <c r="B287" s="75" t="s">
        <v>4332</v>
      </c>
      <c r="C287" s="76">
        <v>0</v>
      </c>
      <c r="D287" s="60">
        <v>2829</v>
      </c>
      <c r="E287" s="71">
        <v>0</v>
      </c>
    </row>
    <row r="288" spans="1:5" x14ac:dyDescent="0.2">
      <c r="A288" s="78" t="s">
        <v>4333</v>
      </c>
      <c r="B288" s="75" t="s">
        <v>4334</v>
      </c>
      <c r="C288" s="76">
        <v>0.01</v>
      </c>
      <c r="D288" s="60">
        <v>2190</v>
      </c>
      <c r="E288" s="71">
        <v>21.900000000000002</v>
      </c>
    </row>
    <row r="289" spans="1:5" x14ac:dyDescent="0.2">
      <c r="A289" s="78" t="s">
        <v>4335</v>
      </c>
      <c r="B289" s="75" t="s">
        <v>4336</v>
      </c>
      <c r="C289" s="76">
        <v>0.06</v>
      </c>
      <c r="D289" s="60">
        <v>1152</v>
      </c>
      <c r="E289" s="71">
        <v>69.12</v>
      </c>
    </row>
    <row r="290" spans="1:5" x14ac:dyDescent="0.2">
      <c r="A290" s="78" t="s">
        <v>4337</v>
      </c>
      <c r="B290" s="75" t="s">
        <v>4338</v>
      </c>
      <c r="C290" s="76">
        <v>0</v>
      </c>
      <c r="D290" s="60">
        <v>4017</v>
      </c>
      <c r="E290" s="71">
        <v>0</v>
      </c>
    </row>
    <row r="291" spans="1:5" x14ac:dyDescent="0.2">
      <c r="A291" s="78" t="s">
        <v>4339</v>
      </c>
      <c r="B291" s="75" t="s">
        <v>4340</v>
      </c>
      <c r="C291" s="76">
        <v>7.0000000000000007E-2</v>
      </c>
      <c r="D291" s="60">
        <v>5948</v>
      </c>
      <c r="E291" s="71">
        <v>416.36</v>
      </c>
    </row>
    <row r="292" spans="1:5" x14ac:dyDescent="0.2">
      <c r="A292" s="78" t="s">
        <v>4341</v>
      </c>
      <c r="B292" s="75" t="s">
        <v>4342</v>
      </c>
      <c r="C292" s="76">
        <v>0.01</v>
      </c>
      <c r="D292" s="60">
        <v>2953</v>
      </c>
      <c r="E292" s="71">
        <v>29.53</v>
      </c>
    </row>
    <row r="293" spans="1:5" x14ac:dyDescent="0.2">
      <c r="A293" s="78" t="s">
        <v>4343</v>
      </c>
      <c r="B293" s="75" t="s">
        <v>4344</v>
      </c>
      <c r="C293" s="76">
        <v>0</v>
      </c>
      <c r="D293" s="60">
        <v>22060</v>
      </c>
      <c r="E293" s="71">
        <v>0</v>
      </c>
    </row>
    <row r="294" spans="1:5" x14ac:dyDescent="0.2">
      <c r="A294" s="78" t="s">
        <v>4345</v>
      </c>
      <c r="B294" s="75" t="s">
        <v>4346</v>
      </c>
      <c r="C294" s="76">
        <v>0.09</v>
      </c>
      <c r="D294" s="60">
        <v>7580</v>
      </c>
      <c r="E294" s="71">
        <v>682.19999999999993</v>
      </c>
    </row>
    <row r="295" spans="1:5" x14ac:dyDescent="0.2">
      <c r="A295" s="78" t="s">
        <v>4347</v>
      </c>
      <c r="B295" s="75" t="s">
        <v>4348</v>
      </c>
      <c r="C295" s="76">
        <v>0.03</v>
      </c>
      <c r="D295" s="60">
        <v>3942</v>
      </c>
      <c r="E295" s="71">
        <v>118.25999999999999</v>
      </c>
    </row>
    <row r="296" spans="1:5" x14ac:dyDescent="0.2">
      <c r="A296" s="78" t="s">
        <v>4349</v>
      </c>
      <c r="B296" s="75" t="s">
        <v>4350</v>
      </c>
      <c r="C296" s="76">
        <v>0.05</v>
      </c>
      <c r="D296" s="60">
        <v>1902</v>
      </c>
      <c r="E296" s="71">
        <v>95.100000000000009</v>
      </c>
    </row>
    <row r="297" spans="1:5" x14ac:dyDescent="0.2">
      <c r="A297" s="78" t="s">
        <v>4351</v>
      </c>
      <c r="B297" s="75" t="s">
        <v>4352</v>
      </c>
      <c r="C297" s="76">
        <v>7.0000000000000007E-2</v>
      </c>
      <c r="D297" s="60">
        <v>10152</v>
      </c>
      <c r="E297" s="71">
        <v>710.6400000000001</v>
      </c>
    </row>
    <row r="298" spans="1:5" x14ac:dyDescent="0.2">
      <c r="A298" s="78" t="s">
        <v>4353</v>
      </c>
      <c r="B298" s="75" t="s">
        <v>4354</v>
      </c>
      <c r="C298" s="76">
        <v>0</v>
      </c>
      <c r="D298" s="60">
        <v>2866</v>
      </c>
      <c r="E298" s="71">
        <v>0</v>
      </c>
    </row>
    <row r="299" spans="1:5" x14ac:dyDescent="0.2">
      <c r="A299" s="78" t="s">
        <v>4355</v>
      </c>
      <c r="B299" s="75" t="s">
        <v>4356</v>
      </c>
      <c r="C299" s="76">
        <v>0.04</v>
      </c>
      <c r="D299" s="60">
        <v>3532</v>
      </c>
      <c r="E299" s="71">
        <v>141.28</v>
      </c>
    </row>
    <row r="300" spans="1:5" x14ac:dyDescent="0.2">
      <c r="A300" s="78" t="s">
        <v>4357</v>
      </c>
      <c r="B300" s="75" t="s">
        <v>4358</v>
      </c>
      <c r="C300" s="76">
        <v>0.1</v>
      </c>
      <c r="D300" s="60">
        <v>3820</v>
      </c>
      <c r="E300" s="71">
        <v>382</v>
      </c>
    </row>
    <row r="301" spans="1:5" x14ac:dyDescent="0.2">
      <c r="A301" s="78" t="s">
        <v>4359</v>
      </c>
      <c r="B301" s="75" t="s">
        <v>4360</v>
      </c>
      <c r="C301" s="76">
        <v>0.08</v>
      </c>
      <c r="D301" s="60">
        <v>10333</v>
      </c>
      <c r="E301" s="71">
        <v>826.64</v>
      </c>
    </row>
    <row r="302" spans="1:5" x14ac:dyDescent="0.2">
      <c r="A302" s="78" t="s">
        <v>4361</v>
      </c>
      <c r="B302" s="75" t="s">
        <v>4362</v>
      </c>
      <c r="C302" s="76">
        <v>0</v>
      </c>
      <c r="D302" s="60">
        <v>75974</v>
      </c>
      <c r="E302" s="71">
        <v>0</v>
      </c>
    </row>
    <row r="303" spans="1:5" x14ac:dyDescent="0.2">
      <c r="A303" s="78" t="s">
        <v>4363</v>
      </c>
      <c r="B303" s="75" t="s">
        <v>4364</v>
      </c>
      <c r="C303" s="76">
        <v>0</v>
      </c>
      <c r="D303" s="60">
        <v>72233</v>
      </c>
      <c r="E303" s="71">
        <v>0</v>
      </c>
    </row>
    <row r="304" spans="1:5" x14ac:dyDescent="0.2">
      <c r="A304" s="78" t="s">
        <v>4365</v>
      </c>
      <c r="B304" s="75" t="s">
        <v>4366</v>
      </c>
      <c r="C304" s="76">
        <v>0.06</v>
      </c>
      <c r="D304" s="60">
        <v>14497</v>
      </c>
      <c r="E304" s="71">
        <v>869.81999999999994</v>
      </c>
    </row>
    <row r="305" spans="1:5" x14ac:dyDescent="0.2">
      <c r="A305" s="78" t="s">
        <v>4367</v>
      </c>
      <c r="B305" s="75" t="s">
        <v>4368</v>
      </c>
      <c r="C305" s="76">
        <v>0.03</v>
      </c>
      <c r="D305" s="60">
        <v>3882</v>
      </c>
      <c r="E305" s="71">
        <v>116.46</v>
      </c>
    </row>
    <row r="306" spans="1:5" x14ac:dyDescent="0.2">
      <c r="A306" s="78" t="s">
        <v>4369</v>
      </c>
      <c r="B306" s="75" t="s">
        <v>4370</v>
      </c>
      <c r="C306" s="76">
        <v>0.05</v>
      </c>
      <c r="D306" s="60">
        <v>10638</v>
      </c>
      <c r="E306" s="71">
        <v>531.9</v>
      </c>
    </row>
    <row r="307" spans="1:5" x14ac:dyDescent="0.2">
      <c r="A307" s="78" t="s">
        <v>4371</v>
      </c>
      <c r="B307" s="75" t="s">
        <v>4372</v>
      </c>
      <c r="C307" s="76">
        <v>0</v>
      </c>
      <c r="D307" s="60">
        <v>1883</v>
      </c>
      <c r="E307" s="71">
        <v>0</v>
      </c>
    </row>
    <row r="308" spans="1:5" x14ac:dyDescent="0.2">
      <c r="A308" s="78" t="s">
        <v>4373</v>
      </c>
      <c r="B308" s="75" t="s">
        <v>4374</v>
      </c>
      <c r="C308" s="76">
        <v>0.02</v>
      </c>
      <c r="D308" s="60">
        <v>4531</v>
      </c>
      <c r="E308" s="71">
        <v>90.62</v>
      </c>
    </row>
    <row r="309" spans="1:5" x14ac:dyDescent="0.2">
      <c r="A309" s="78" t="s">
        <v>4375</v>
      </c>
      <c r="B309" s="75" t="s">
        <v>4376</v>
      </c>
      <c r="C309" s="76">
        <v>0</v>
      </c>
      <c r="D309" s="60">
        <v>2822</v>
      </c>
      <c r="E309" s="71">
        <v>0</v>
      </c>
    </row>
    <row r="310" spans="1:5" x14ac:dyDescent="0.2">
      <c r="A310" s="78" t="s">
        <v>4377</v>
      </c>
      <c r="B310" s="75" t="s">
        <v>4378</v>
      </c>
      <c r="C310" s="76">
        <v>0.05</v>
      </c>
      <c r="D310" s="60">
        <v>1607</v>
      </c>
      <c r="E310" s="71">
        <v>80.350000000000009</v>
      </c>
    </row>
    <row r="311" spans="1:5" x14ac:dyDescent="0.2">
      <c r="A311" s="78" t="s">
        <v>4379</v>
      </c>
      <c r="B311" s="75" t="s">
        <v>4380</v>
      </c>
      <c r="C311" s="76">
        <v>0.05</v>
      </c>
      <c r="D311" s="60">
        <v>5956</v>
      </c>
      <c r="E311" s="71">
        <v>297.8</v>
      </c>
    </row>
    <row r="312" spans="1:5" x14ac:dyDescent="0.2">
      <c r="A312" s="78" t="s">
        <v>4381</v>
      </c>
      <c r="B312" s="75" t="s">
        <v>4382</v>
      </c>
      <c r="C312" s="76">
        <v>7.0000000000000007E-2</v>
      </c>
      <c r="D312" s="60">
        <v>9401</v>
      </c>
      <c r="E312" s="71">
        <v>658.07</v>
      </c>
    </row>
    <row r="313" spans="1:5" x14ac:dyDescent="0.2">
      <c r="A313" s="78" t="s">
        <v>4383</v>
      </c>
      <c r="B313" s="75" t="s">
        <v>4384</v>
      </c>
      <c r="C313" s="76">
        <v>0</v>
      </c>
      <c r="D313" s="60">
        <v>65031</v>
      </c>
      <c r="E313" s="71">
        <v>0</v>
      </c>
    </row>
    <row r="314" spans="1:5" x14ac:dyDescent="0.2">
      <c r="A314" s="78" t="s">
        <v>4385</v>
      </c>
      <c r="B314" s="75" t="s">
        <v>4386</v>
      </c>
      <c r="C314" s="76">
        <v>0.01</v>
      </c>
      <c r="D314" s="60">
        <v>4618</v>
      </c>
      <c r="E314" s="71">
        <v>46.18</v>
      </c>
    </row>
    <row r="315" spans="1:5" x14ac:dyDescent="0.2">
      <c r="A315" s="78" t="s">
        <v>4387</v>
      </c>
      <c r="B315" s="75" t="s">
        <v>4388</v>
      </c>
      <c r="C315" s="76">
        <v>0.02</v>
      </c>
      <c r="D315" s="60">
        <v>3683</v>
      </c>
      <c r="E315" s="71">
        <v>73.66</v>
      </c>
    </row>
    <row r="316" spans="1:5" x14ac:dyDescent="0.2">
      <c r="A316" s="78" t="s">
        <v>4389</v>
      </c>
      <c r="B316" s="75" t="s">
        <v>4390</v>
      </c>
      <c r="C316" s="76">
        <v>0.04</v>
      </c>
      <c r="D316" s="60">
        <v>2498</v>
      </c>
      <c r="E316" s="71">
        <v>99.92</v>
      </c>
    </row>
    <row r="317" spans="1:5" x14ac:dyDescent="0.2">
      <c r="A317" s="78" t="s">
        <v>4391</v>
      </c>
      <c r="B317" s="75" t="s">
        <v>4392</v>
      </c>
      <c r="C317" s="76">
        <v>0.02</v>
      </c>
      <c r="D317" s="60">
        <v>6161</v>
      </c>
      <c r="E317" s="71">
        <v>123.22</v>
      </c>
    </row>
    <row r="318" spans="1:5" x14ac:dyDescent="0.2">
      <c r="A318" s="78" t="s">
        <v>4393</v>
      </c>
      <c r="B318" s="75" t="s">
        <v>4394</v>
      </c>
      <c r="C318" s="76">
        <v>7.0000000000000007E-2</v>
      </c>
      <c r="D318" s="60">
        <v>4954</v>
      </c>
      <c r="E318" s="71">
        <v>346.78000000000003</v>
      </c>
    </row>
    <row r="319" spans="1:5" x14ac:dyDescent="0.2">
      <c r="A319" s="78" t="s">
        <v>4395</v>
      </c>
      <c r="B319" s="75" t="s">
        <v>4396</v>
      </c>
      <c r="C319" s="76">
        <v>0.06</v>
      </c>
      <c r="D319" s="60">
        <v>4622</v>
      </c>
      <c r="E319" s="71">
        <v>277.32</v>
      </c>
    </row>
    <row r="320" spans="1:5" x14ac:dyDescent="0.2">
      <c r="A320" s="78" t="s">
        <v>4397</v>
      </c>
      <c r="B320" s="75" t="s">
        <v>4398</v>
      </c>
      <c r="C320" s="76">
        <v>0.04</v>
      </c>
      <c r="D320" s="60">
        <v>3971</v>
      </c>
      <c r="E320" s="71">
        <v>158.84</v>
      </c>
    </row>
    <row r="321" spans="1:5" x14ac:dyDescent="0.2">
      <c r="A321" s="78" t="s">
        <v>4399</v>
      </c>
      <c r="B321" s="75" t="s">
        <v>4400</v>
      </c>
      <c r="C321" s="76">
        <v>0.01</v>
      </c>
      <c r="D321" s="60">
        <v>4340</v>
      </c>
      <c r="E321" s="71">
        <v>43.4</v>
      </c>
    </row>
    <row r="322" spans="1:5" x14ac:dyDescent="0.2">
      <c r="A322" s="78" t="s">
        <v>4401</v>
      </c>
      <c r="B322" s="75" t="s">
        <v>4402</v>
      </c>
      <c r="C322" s="76">
        <v>0.06</v>
      </c>
      <c r="D322" s="60">
        <v>22643</v>
      </c>
      <c r="E322" s="71">
        <v>1358.58</v>
      </c>
    </row>
    <row r="323" spans="1:5" x14ac:dyDescent="0.2">
      <c r="A323" s="78" t="s">
        <v>4403</v>
      </c>
      <c r="B323" s="75" t="s">
        <v>4404</v>
      </c>
      <c r="C323" s="76">
        <v>0.04</v>
      </c>
      <c r="D323" s="60">
        <v>3192</v>
      </c>
      <c r="E323" s="71">
        <v>127.68</v>
      </c>
    </row>
    <row r="324" spans="1:5" x14ac:dyDescent="0.2">
      <c r="A324" s="78" t="s">
        <v>4405</v>
      </c>
      <c r="B324" s="75" t="s">
        <v>4406</v>
      </c>
      <c r="C324" s="76">
        <v>0.05</v>
      </c>
      <c r="D324" s="60">
        <v>1060</v>
      </c>
      <c r="E324" s="71">
        <v>53</v>
      </c>
    </row>
    <row r="325" spans="1:5" x14ac:dyDescent="0.2">
      <c r="A325" s="78" t="s">
        <v>4407</v>
      </c>
      <c r="B325" s="75" t="s">
        <v>4408</v>
      </c>
      <c r="C325" s="76">
        <v>7.0000000000000007E-2</v>
      </c>
      <c r="D325" s="60">
        <v>6560</v>
      </c>
      <c r="E325" s="71">
        <v>459.20000000000005</v>
      </c>
    </row>
    <row r="326" spans="1:5" x14ac:dyDescent="0.2">
      <c r="A326" s="78" t="s">
        <v>4409</v>
      </c>
      <c r="B326" s="75" t="s">
        <v>4410</v>
      </c>
      <c r="C326" s="76">
        <v>0.04</v>
      </c>
      <c r="D326" s="60">
        <v>4677</v>
      </c>
      <c r="E326" s="71">
        <v>187.08</v>
      </c>
    </row>
    <row r="327" spans="1:5" x14ac:dyDescent="0.2">
      <c r="A327" s="78" t="s">
        <v>4411</v>
      </c>
      <c r="B327" s="75" t="s">
        <v>4412</v>
      </c>
      <c r="C327" s="76">
        <v>0.06</v>
      </c>
      <c r="D327" s="60">
        <v>1774</v>
      </c>
      <c r="E327" s="71">
        <v>106.44</v>
      </c>
    </row>
    <row r="328" spans="1:5" x14ac:dyDescent="0.2">
      <c r="A328" s="78" t="s">
        <v>4413</v>
      </c>
      <c r="B328" s="75" t="s">
        <v>4414</v>
      </c>
      <c r="C328" s="76">
        <v>0.04</v>
      </c>
      <c r="D328" s="60">
        <v>10404</v>
      </c>
      <c r="E328" s="71">
        <v>416.16</v>
      </c>
    </row>
    <row r="329" spans="1:5" x14ac:dyDescent="0.2">
      <c r="A329" s="78" t="s">
        <v>4415</v>
      </c>
      <c r="B329" s="75" t="s">
        <v>4416</v>
      </c>
      <c r="C329" s="76">
        <v>0.14000000000000001</v>
      </c>
      <c r="D329" s="60">
        <v>2607</v>
      </c>
      <c r="E329" s="71">
        <v>364.98</v>
      </c>
    </row>
    <row r="330" spans="1:5" x14ac:dyDescent="0.2">
      <c r="A330" s="78" t="s">
        <v>4417</v>
      </c>
      <c r="B330" s="75" t="s">
        <v>4418</v>
      </c>
      <c r="C330" s="76">
        <v>0.04</v>
      </c>
      <c r="D330" s="60">
        <v>2977</v>
      </c>
      <c r="E330" s="71">
        <v>119.08</v>
      </c>
    </row>
    <row r="331" spans="1:5" x14ac:dyDescent="0.2">
      <c r="A331" s="78" t="s">
        <v>4419</v>
      </c>
      <c r="B331" s="75" t="s">
        <v>4420</v>
      </c>
      <c r="C331" s="76">
        <v>0.01</v>
      </c>
      <c r="D331" s="60">
        <v>5911</v>
      </c>
      <c r="E331" s="71">
        <v>59.11</v>
      </c>
    </row>
    <row r="332" spans="1:5" s="75" customFormat="1" x14ac:dyDescent="0.2">
      <c r="A332" s="62" t="s">
        <v>3758</v>
      </c>
      <c r="B332" s="63"/>
      <c r="C332" s="72">
        <v>4.6574923547400539E-2</v>
      </c>
      <c r="D332" s="63"/>
      <c r="E332" s="64">
        <v>3.0094889356938274E-2</v>
      </c>
    </row>
    <row r="333" spans="1:5" s="75" customFormat="1" x14ac:dyDescent="0.2">
      <c r="A333" s="65" t="s">
        <v>3759</v>
      </c>
      <c r="B333" s="61"/>
      <c r="C333" s="73">
        <v>0.04</v>
      </c>
      <c r="D333" s="61"/>
      <c r="E333" s="74"/>
    </row>
    <row r="334" spans="1:5" x14ac:dyDescent="0.2">
      <c r="A334" s="62" t="s">
        <v>3760</v>
      </c>
      <c r="B334" s="63"/>
      <c r="C334" s="72">
        <v>0</v>
      </c>
      <c r="D334" s="63"/>
      <c r="E334" s="77"/>
    </row>
    <row r="335" spans="1:5" x14ac:dyDescent="0.2">
      <c r="A335" s="65" t="s">
        <v>3761</v>
      </c>
      <c r="B335" s="61"/>
      <c r="C335" s="73">
        <v>0.2</v>
      </c>
      <c r="D335" s="61"/>
      <c r="E335" s="74"/>
    </row>
  </sheetData>
  <mergeCells count="1">
    <mergeCell ref="A2:E2"/>
  </mergeCells>
  <hyperlinks>
    <hyperlink ref="E1" location="Introduction!A14" display="Return to Table of Contents" xr:uid="{0C92D4CA-B777-403B-B92F-FB754B82BA6E}"/>
  </hyperlinks>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D6D49-06F1-46C6-9815-9BD0713B531E}">
  <dimension ref="A1:A65"/>
  <sheetViews>
    <sheetView tabSelected="1" workbookViewId="0"/>
  </sheetViews>
  <sheetFormatPr defaultRowHeight="12.75" x14ac:dyDescent="0.2"/>
  <cols>
    <col min="1" max="1" width="87.85546875" style="24" customWidth="1"/>
    <col min="2" max="16384" width="9.140625" style="24"/>
  </cols>
  <sheetData>
    <row r="1" spans="1:1" x14ac:dyDescent="0.2">
      <c r="A1" s="57" t="s">
        <v>4500</v>
      </c>
    </row>
    <row r="3" spans="1:1" ht="64.5" customHeight="1" x14ac:dyDescent="0.2">
      <c r="A3" s="11" t="s">
        <v>4451</v>
      </c>
    </row>
    <row r="5" spans="1:1" ht="51" x14ac:dyDescent="0.2">
      <c r="A5" s="11" t="s">
        <v>4501</v>
      </c>
    </row>
    <row r="7" spans="1:1" ht="91.5" customHeight="1" x14ac:dyDescent="0.2">
      <c r="A7" s="11" t="s">
        <v>4452</v>
      </c>
    </row>
    <row r="9" spans="1:1" ht="51" x14ac:dyDescent="0.2">
      <c r="A9" s="11" t="s">
        <v>4502</v>
      </c>
    </row>
    <row r="11" spans="1:1" ht="38.25" x14ac:dyDescent="0.2">
      <c r="A11" s="11" t="s">
        <v>3661</v>
      </c>
    </row>
    <row r="14" spans="1:1" x14ac:dyDescent="0.2">
      <c r="A14" s="81" t="s">
        <v>4456</v>
      </c>
    </row>
    <row r="15" spans="1:1" x14ac:dyDescent="0.2">
      <c r="A15" s="82" t="s">
        <v>1236</v>
      </c>
    </row>
    <row r="16" spans="1:1" x14ac:dyDescent="0.2">
      <c r="A16" s="82" t="s">
        <v>4453</v>
      </c>
    </row>
    <row r="17" spans="1:1" x14ac:dyDescent="0.2">
      <c r="A17" s="82" t="s">
        <v>4454</v>
      </c>
    </row>
    <row r="18" spans="1:1" x14ac:dyDescent="0.2">
      <c r="A18" s="82" t="s">
        <v>4455</v>
      </c>
    </row>
    <row r="19" spans="1:1" x14ac:dyDescent="0.2">
      <c r="A19" s="82" t="s">
        <v>4458</v>
      </c>
    </row>
    <row r="20" spans="1:1" x14ac:dyDescent="0.2">
      <c r="A20" s="82" t="s">
        <v>4459</v>
      </c>
    </row>
    <row r="21" spans="1:1" x14ac:dyDescent="0.2">
      <c r="A21" s="82" t="s">
        <v>4460</v>
      </c>
    </row>
    <row r="22" spans="1:1" x14ac:dyDescent="0.2">
      <c r="A22" s="82" t="s">
        <v>4461</v>
      </c>
    </row>
    <row r="23" spans="1:1" x14ac:dyDescent="0.2">
      <c r="A23" s="82" t="s">
        <v>397</v>
      </c>
    </row>
    <row r="24" spans="1:1" x14ac:dyDescent="0.2">
      <c r="A24" s="82" t="s">
        <v>4462</v>
      </c>
    </row>
    <row r="25" spans="1:1" x14ac:dyDescent="0.2">
      <c r="A25" s="82" t="s">
        <v>4463</v>
      </c>
    </row>
    <row r="26" spans="1:1" x14ac:dyDescent="0.2">
      <c r="A26" s="82" t="s">
        <v>4464</v>
      </c>
    </row>
    <row r="27" spans="1:1" x14ac:dyDescent="0.2">
      <c r="A27" s="82" t="s">
        <v>4465</v>
      </c>
    </row>
    <row r="28" spans="1:1" x14ac:dyDescent="0.2">
      <c r="A28" s="82" t="s">
        <v>4466</v>
      </c>
    </row>
    <row r="29" spans="1:1" x14ac:dyDescent="0.2">
      <c r="A29" s="82" t="s">
        <v>4467</v>
      </c>
    </row>
    <row r="30" spans="1:1" x14ac:dyDescent="0.2">
      <c r="A30" s="82" t="s">
        <v>4468</v>
      </c>
    </row>
    <row r="31" spans="1:1" x14ac:dyDescent="0.2">
      <c r="A31" s="82" t="s">
        <v>4469</v>
      </c>
    </row>
    <row r="32" spans="1:1" x14ac:dyDescent="0.2">
      <c r="A32" s="82" t="s">
        <v>4470</v>
      </c>
    </row>
    <row r="33" spans="1:1" x14ac:dyDescent="0.2">
      <c r="A33" s="82" t="s">
        <v>4471</v>
      </c>
    </row>
    <row r="34" spans="1:1" x14ac:dyDescent="0.2">
      <c r="A34" s="82" t="s">
        <v>4472</v>
      </c>
    </row>
    <row r="35" spans="1:1" x14ac:dyDescent="0.2">
      <c r="A35" s="82" t="s">
        <v>4473</v>
      </c>
    </row>
    <row r="36" spans="1:1" x14ac:dyDescent="0.2">
      <c r="A36" s="82" t="s">
        <v>4474</v>
      </c>
    </row>
    <row r="37" spans="1:1" x14ac:dyDescent="0.2">
      <c r="A37" s="82" t="s">
        <v>4475</v>
      </c>
    </row>
    <row r="38" spans="1:1" x14ac:dyDescent="0.2">
      <c r="A38" s="82" t="s">
        <v>4476</v>
      </c>
    </row>
    <row r="39" spans="1:1" x14ac:dyDescent="0.2">
      <c r="A39" s="82" t="s">
        <v>4477</v>
      </c>
    </row>
    <row r="40" spans="1:1" x14ac:dyDescent="0.2">
      <c r="A40" s="82" t="s">
        <v>4478</v>
      </c>
    </row>
    <row r="41" spans="1:1" x14ac:dyDescent="0.2">
      <c r="A41" s="82" t="s">
        <v>4479</v>
      </c>
    </row>
    <row r="42" spans="1:1" x14ac:dyDescent="0.2">
      <c r="A42" s="82" t="s">
        <v>4480</v>
      </c>
    </row>
    <row r="43" spans="1:1" x14ac:dyDescent="0.2">
      <c r="A43" s="82" t="s">
        <v>4481</v>
      </c>
    </row>
    <row r="44" spans="1:1" x14ac:dyDescent="0.2">
      <c r="A44" s="82" t="s">
        <v>4482</v>
      </c>
    </row>
    <row r="45" spans="1:1" x14ac:dyDescent="0.2">
      <c r="A45" s="82" t="s">
        <v>4483</v>
      </c>
    </row>
    <row r="46" spans="1:1" x14ac:dyDescent="0.2">
      <c r="A46" s="82" t="s">
        <v>4484</v>
      </c>
    </row>
    <row r="47" spans="1:1" x14ac:dyDescent="0.2">
      <c r="A47" s="82" t="s">
        <v>4485</v>
      </c>
    </row>
    <row r="48" spans="1:1" x14ac:dyDescent="0.2">
      <c r="A48" s="82" t="s">
        <v>4486</v>
      </c>
    </row>
    <row r="49" spans="1:1" x14ac:dyDescent="0.2">
      <c r="A49" s="82" t="s">
        <v>4487</v>
      </c>
    </row>
    <row r="50" spans="1:1" x14ac:dyDescent="0.2">
      <c r="A50" s="82" t="s">
        <v>4488</v>
      </c>
    </row>
    <row r="51" spans="1:1" x14ac:dyDescent="0.2">
      <c r="A51" s="82" t="s">
        <v>4489</v>
      </c>
    </row>
    <row r="52" spans="1:1" x14ac:dyDescent="0.2">
      <c r="A52" s="82" t="s">
        <v>4490</v>
      </c>
    </row>
    <row r="53" spans="1:1" x14ac:dyDescent="0.2">
      <c r="A53" s="82" t="s">
        <v>4491</v>
      </c>
    </row>
    <row r="54" spans="1:1" x14ac:dyDescent="0.2">
      <c r="A54" s="82" t="s">
        <v>4492</v>
      </c>
    </row>
    <row r="55" spans="1:1" x14ac:dyDescent="0.2">
      <c r="A55" s="82" t="s">
        <v>4493</v>
      </c>
    </row>
    <row r="56" spans="1:1" x14ac:dyDescent="0.2">
      <c r="A56" s="82" t="s">
        <v>4494</v>
      </c>
    </row>
    <row r="57" spans="1:1" x14ac:dyDescent="0.2">
      <c r="A57" s="82" t="s">
        <v>4495</v>
      </c>
    </row>
    <row r="58" spans="1:1" x14ac:dyDescent="0.2">
      <c r="A58" s="82" t="s">
        <v>4496</v>
      </c>
    </row>
    <row r="59" spans="1:1" x14ac:dyDescent="0.2">
      <c r="A59" s="82" t="s">
        <v>4497</v>
      </c>
    </row>
    <row r="60" spans="1:1" x14ac:dyDescent="0.2">
      <c r="A60" s="82" t="s">
        <v>4498</v>
      </c>
    </row>
    <row r="61" spans="1:1" x14ac:dyDescent="0.2">
      <c r="A61" s="82" t="s">
        <v>4499</v>
      </c>
    </row>
    <row r="62" spans="1:1" x14ac:dyDescent="0.2">
      <c r="A62" s="82" t="s">
        <v>1</v>
      </c>
    </row>
    <row r="65" spans="1:1" ht="38.25" x14ac:dyDescent="0.2">
      <c r="A65" s="11" t="s">
        <v>4503</v>
      </c>
    </row>
  </sheetData>
  <hyperlinks>
    <hyperlink ref="A16" location="AL!A1" display="AL" xr:uid="{C0B6832A-18BB-4868-A1E0-84BD26D2D041}"/>
    <hyperlink ref="A17" location="AZ!A1" display="AZ" xr:uid="{067862B6-4124-4E34-9257-3320292B7C81}"/>
    <hyperlink ref="A18" location="AR!A1" display="AR" xr:uid="{EEBCFEFA-094A-4B18-9092-4D91ED18C70A}"/>
    <hyperlink ref="A15" location="Federal!A1" display="Federal" xr:uid="{17CC6ACD-C852-4CD5-95DA-303B2B24BCED}"/>
    <hyperlink ref="A19" location="CA!A1" display="CA" xr:uid="{97E316E4-842D-48F7-BB47-BCA5F47FFC14}"/>
    <hyperlink ref="A20" location="CO!A1" display="CO" xr:uid="{149B9FC3-8DED-455A-8BE6-7D736A1D1E0A}"/>
    <hyperlink ref="A21" location="CT!A1" display="CT" xr:uid="{73A00964-A533-4919-94B4-C8DC3547825B}"/>
    <hyperlink ref="A22" location="DE!A1" display="DE" xr:uid="{B058D8B7-CC32-42DE-8A78-C9D9C7A4776D}"/>
    <hyperlink ref="A23" location="DC!A1" display="DC" xr:uid="{0EA7F133-7ABA-463D-9655-19516C81D908}"/>
    <hyperlink ref="A24" location="GA!A1" display="GA" xr:uid="{6FDD4B0B-ACFD-4AD2-8A8F-4DCA7D60A383}"/>
    <hyperlink ref="A25" location="HI!A1" display="HI" xr:uid="{EBF0EE88-85FC-4CFD-9598-1873F1D0AD69}"/>
    <hyperlink ref="A26" location="ID!A1" display="ID" xr:uid="{D237BA84-5D4A-4FF3-A866-1FB97E2B124E}"/>
    <hyperlink ref="A27" location="IL!A1" display="IL" xr:uid="{4A743DA4-7A5C-420C-943B-B5871C60AA05}"/>
    <hyperlink ref="A28" location="IN!A1" display="IN" xr:uid="{3E597508-4BEC-4798-AA23-1B59144D3E45}"/>
    <hyperlink ref="A29" location="'IN local'!A1" display="IN local" xr:uid="{01EDDE67-9684-4F3B-9A4E-F088A9C9C346}"/>
    <hyperlink ref="A30" location="IA!A1" display="IA" xr:uid="{70E933D5-0C02-44C7-A48C-B27299B4859E}"/>
    <hyperlink ref="A31" location="'IA local'!A1" display="IA local" xr:uid="{2E9E4043-02A4-4E90-B7B6-64D378883FBE}"/>
    <hyperlink ref="A32" location="KS!A1" display="KS" xr:uid="{441E90EB-EF50-4819-8234-3902E8DDE461}"/>
    <hyperlink ref="A33" location="KY!A1" display="KY" xr:uid="{94849212-224A-4E9D-BAC8-53E2EA735918}"/>
    <hyperlink ref="A34" location="LA!A1" display="LA" xr:uid="{FE0CF25C-9C4A-47F6-925A-02C8B4156DAF}"/>
    <hyperlink ref="A35" location="ME!A1" display="ME" xr:uid="{76A9C395-4A2D-4176-99E2-E294F3F8F687}"/>
    <hyperlink ref="A36" location="MD!A1" display="MD" xr:uid="{4DBC8410-9105-4FCB-8A23-C9427015F96C}"/>
    <hyperlink ref="A37" location="'MD local'!A1" display="MD local" xr:uid="{9BD02250-ED80-4B81-84F5-3FC9541C37F3}"/>
    <hyperlink ref="A38" location="MA!A1" display="MA" xr:uid="{F5A4BACC-8388-42E7-B8D9-CF1579CC52CD}"/>
    <hyperlink ref="A39" location="MI!A1" display="MI" xr:uid="{4EC75FF7-486E-4381-9C91-E08C8FC358E0}"/>
    <hyperlink ref="A40" location="MN!A1" display="MN" xr:uid="{2357D561-DDCD-48B2-B553-B404891ADACF}"/>
    <hyperlink ref="A41" location="MS!A1" display="MS" xr:uid="{A38E3109-1118-4E6E-9EB6-5B6DA7C5D2B9}"/>
    <hyperlink ref="A42" location="MO!A1" display="MO" xr:uid="{7915CE6C-0A41-41A2-9E52-E834548FB8A5}"/>
    <hyperlink ref="A43" location="MT!A1" display="MT" xr:uid="{FA7B09DA-34A5-421F-ABA1-34ED415DDD0C}"/>
    <hyperlink ref="A44" location="NE!A1" display="NE" xr:uid="{9E32C77B-8DAF-4971-A348-419020A1E370}"/>
    <hyperlink ref="A45" location="NH!A1" display="NH" xr:uid="{6FB8DF97-5D83-4954-99C0-AA9503A27873}"/>
    <hyperlink ref="A46" location="NJ!A1" display="NJ" xr:uid="{C6CFD9C0-2F14-4468-9B9C-47CA024CA9FB}"/>
    <hyperlink ref="A47" location="NM!A1" display="NM" xr:uid="{604DB52A-1ED8-400F-BECE-321FD4EDF8DC}"/>
    <hyperlink ref="A48" location="NY!A1" display="NY" xr:uid="{750A34BC-8C20-46A9-9B3F-47B5430014A8}"/>
    <hyperlink ref="A49" location="NC!A1" display="NC" xr:uid="{623B9537-D382-4F62-8A2B-44D14D554994}"/>
    <hyperlink ref="A50" location="ND!A1" display="ND" xr:uid="{286DC275-B20C-4A84-869B-17E61EC19223}"/>
    <hyperlink ref="A51" location="OH!A1" display="OH" xr:uid="{8683B0D6-E69E-4FF9-8C0B-3701B99B5FB9}"/>
    <hyperlink ref="A52" location="OK!A1" display="OK" xr:uid="{6797B795-C36B-4583-95FD-73CC35479FD6}"/>
    <hyperlink ref="A53" location="OR!A1" display="OR" xr:uid="{9E6FBDAE-D0FF-4926-A26A-82A401655C4B}"/>
    <hyperlink ref="A54" location="PA!A1" display="PA" xr:uid="{5E92E1A5-72B4-407C-9DA5-A1330511D094}"/>
    <hyperlink ref="A55" location="RI!A1" display="RI" xr:uid="{E087F1CA-6F86-41C4-BAF9-105B0B5F3F35}"/>
    <hyperlink ref="A56" location="SC!A1" display="SC" xr:uid="{A6AFA727-FD3B-4E64-9C34-5EF5EF1A9510}"/>
    <hyperlink ref="A57" location="UT!A1" display="UT" xr:uid="{5226468C-B146-4562-A783-F368BCCE20A6}"/>
    <hyperlink ref="A58" location="VT!A1" display="VT" xr:uid="{E143A676-27B5-43E9-A77A-5A1E585641EB}"/>
    <hyperlink ref="A59" location="VA!A1" display="VA" xr:uid="{16F44564-65A5-4963-B3B1-27706C7A86D5}"/>
    <hyperlink ref="A60" location="WV!A1" display="WV" xr:uid="{7154C4DD-31C8-4AA4-AC21-7478902C957B}"/>
    <hyperlink ref="A61" location="WI!A1" display="WI" xr:uid="{076B37E1-D011-41A9-A32A-225B6E55CF46}"/>
    <hyperlink ref="A62" location="Source!A1" display="Source" xr:uid="{2510A5B0-A467-4668-98BF-E4FB357BE867}"/>
  </hyperlinks>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248"/>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10" customWidth="1"/>
    <col min="4" max="4" width="49.140625" style="10" customWidth="1"/>
    <col min="5" max="16384" width="44" style="1"/>
  </cols>
  <sheetData>
    <row r="1" spans="1:4" x14ac:dyDescent="0.2">
      <c r="A1" s="87" t="s">
        <v>999</v>
      </c>
      <c r="B1" s="87"/>
      <c r="D1" s="83" t="s">
        <v>4457</v>
      </c>
    </row>
    <row r="3" spans="1:4" x14ac:dyDescent="0.2">
      <c r="A3" s="5" t="s">
        <v>0</v>
      </c>
      <c r="B3" s="5" t="s">
        <v>2</v>
      </c>
      <c r="C3" s="6" t="s">
        <v>1765</v>
      </c>
      <c r="D3" s="6" t="s">
        <v>1766</v>
      </c>
    </row>
    <row r="4" spans="1:4" x14ac:dyDescent="0.2">
      <c r="A4" s="2" t="s">
        <v>8</v>
      </c>
      <c r="B4" s="14" t="s">
        <v>795</v>
      </c>
      <c r="C4" s="8">
        <v>3500</v>
      </c>
      <c r="D4" s="7" t="s">
        <v>2366</v>
      </c>
    </row>
    <row r="5" spans="1:4" x14ac:dyDescent="0.2">
      <c r="A5" s="2" t="s">
        <v>9</v>
      </c>
      <c r="B5" s="14" t="s">
        <v>1214</v>
      </c>
      <c r="C5" s="8">
        <v>8000</v>
      </c>
      <c r="D5" s="7" t="s">
        <v>2366</v>
      </c>
    </row>
    <row r="6" spans="1:4" x14ac:dyDescent="0.2">
      <c r="A6" s="2" t="s">
        <v>49</v>
      </c>
      <c r="B6" s="14" t="s">
        <v>796</v>
      </c>
      <c r="C6" s="8">
        <v>6000</v>
      </c>
      <c r="D6" s="7" t="s">
        <v>2366</v>
      </c>
    </row>
    <row r="7" spans="1:4" ht="25.5" x14ac:dyDescent="0.2">
      <c r="A7" s="2" t="s">
        <v>398</v>
      </c>
      <c r="B7" s="3" t="s">
        <v>805</v>
      </c>
      <c r="C7" s="8">
        <v>4350</v>
      </c>
      <c r="D7" s="7" t="s">
        <v>2367</v>
      </c>
    </row>
    <row r="8" spans="1:4" ht="25.5" x14ac:dyDescent="0.2">
      <c r="A8" s="2" t="s">
        <v>399</v>
      </c>
      <c r="B8" s="3" t="s">
        <v>2771</v>
      </c>
      <c r="C8" s="8">
        <v>8700</v>
      </c>
      <c r="D8" s="7" t="s">
        <v>2367</v>
      </c>
    </row>
    <row r="9" spans="1:4" ht="25.5" x14ac:dyDescent="0.2">
      <c r="A9" s="2" t="s">
        <v>400</v>
      </c>
      <c r="B9" s="3" t="s">
        <v>806</v>
      </c>
      <c r="C9" s="8">
        <v>6850</v>
      </c>
      <c r="D9" s="7" t="s">
        <v>2367</v>
      </c>
    </row>
    <row r="10" spans="1:4" s="24" customFormat="1" ht="51" x14ac:dyDescent="0.2">
      <c r="A10" s="2" t="s">
        <v>1360</v>
      </c>
      <c r="B10" s="3" t="s">
        <v>2772</v>
      </c>
      <c r="C10" s="8">
        <f>5200-4350</f>
        <v>850</v>
      </c>
      <c r="D10" s="7" t="s">
        <v>2367</v>
      </c>
    </row>
    <row r="11" spans="1:4" s="24" customFormat="1" ht="51" x14ac:dyDescent="0.2">
      <c r="A11" s="2" t="s">
        <v>1361</v>
      </c>
      <c r="B11" s="3" t="s">
        <v>2773</v>
      </c>
      <c r="C11" s="8">
        <f>9400-8700</f>
        <v>700</v>
      </c>
      <c r="D11" s="7" t="s">
        <v>2367</v>
      </c>
    </row>
    <row r="12" spans="1:4" s="24" customFormat="1" ht="51" x14ac:dyDescent="0.2">
      <c r="A12" s="2" t="s">
        <v>1362</v>
      </c>
      <c r="B12" s="3" t="s">
        <v>2774</v>
      </c>
      <c r="C12" s="8">
        <f>7700-6850</f>
        <v>850</v>
      </c>
      <c r="D12" s="7" t="s">
        <v>2367</v>
      </c>
    </row>
    <row r="13" spans="1:4" ht="25.5" x14ac:dyDescent="0.2">
      <c r="A13" s="2" t="s">
        <v>401</v>
      </c>
      <c r="B13" s="3" t="s">
        <v>2775</v>
      </c>
      <c r="C13" s="8">
        <v>30615</v>
      </c>
      <c r="D13" s="7" t="s">
        <v>2368</v>
      </c>
    </row>
    <row r="14" spans="1:4" ht="25.5" x14ac:dyDescent="0.2">
      <c r="A14" s="2" t="s">
        <v>402</v>
      </c>
      <c r="B14" s="3" t="s">
        <v>2776</v>
      </c>
      <c r="C14" s="8">
        <v>125</v>
      </c>
      <c r="D14" s="7" t="s">
        <v>2369</v>
      </c>
    </row>
    <row r="15" spans="1:4" x14ac:dyDescent="0.2">
      <c r="A15" s="2" t="s">
        <v>50</v>
      </c>
      <c r="B15" s="3" t="s">
        <v>2777</v>
      </c>
      <c r="C15" s="8">
        <v>2250</v>
      </c>
      <c r="D15" s="7" t="s">
        <v>2370</v>
      </c>
    </row>
    <row r="16" spans="1:4" ht="25.5" x14ac:dyDescent="0.2">
      <c r="A16" s="2" t="s">
        <v>51</v>
      </c>
      <c r="B16" s="3" t="s">
        <v>2625</v>
      </c>
      <c r="C16" s="8">
        <v>0.17</v>
      </c>
      <c r="D16" s="7" t="s">
        <v>2371</v>
      </c>
    </row>
    <row r="17" spans="1:4" ht="25.5" x14ac:dyDescent="0.2">
      <c r="A17" s="2" t="s">
        <v>1103</v>
      </c>
      <c r="B17" s="3" t="s">
        <v>2778</v>
      </c>
      <c r="C17" s="8">
        <v>75000</v>
      </c>
      <c r="D17" s="7" t="s">
        <v>2372</v>
      </c>
    </row>
    <row r="18" spans="1:4" ht="25.5" x14ac:dyDescent="0.2">
      <c r="A18" s="2" t="s">
        <v>403</v>
      </c>
      <c r="B18" s="3" t="s">
        <v>2231</v>
      </c>
      <c r="C18" s="8" t="s">
        <v>1132</v>
      </c>
      <c r="D18" s="7" t="s">
        <v>2373</v>
      </c>
    </row>
    <row r="19" spans="1:4" ht="25.5" x14ac:dyDescent="0.2">
      <c r="A19" s="2" t="s">
        <v>404</v>
      </c>
      <c r="B19" s="3" t="s">
        <v>2173</v>
      </c>
      <c r="C19" s="8" t="s">
        <v>1133</v>
      </c>
      <c r="D19" s="7" t="s">
        <v>2373</v>
      </c>
    </row>
    <row r="20" spans="1:4" ht="25.5" x14ac:dyDescent="0.2">
      <c r="A20" s="2" t="s">
        <v>405</v>
      </c>
      <c r="B20" s="3" t="s">
        <v>786</v>
      </c>
      <c r="C20" s="8" t="s">
        <v>1131</v>
      </c>
      <c r="D20" s="7" t="s">
        <v>2373</v>
      </c>
    </row>
    <row r="21" spans="1:4" ht="25.5" x14ac:dyDescent="0.2">
      <c r="A21" s="2" t="s">
        <v>44</v>
      </c>
      <c r="B21" s="3" t="s">
        <v>2779</v>
      </c>
      <c r="C21" s="8">
        <v>0.25</v>
      </c>
      <c r="D21" s="7" t="s">
        <v>2374</v>
      </c>
    </row>
    <row r="22" spans="1:4" ht="25.5" x14ac:dyDescent="0.2">
      <c r="A22" s="2" t="s">
        <v>1355</v>
      </c>
      <c r="B22" s="3" t="s">
        <v>1358</v>
      </c>
      <c r="C22" s="8">
        <v>1</v>
      </c>
      <c r="D22" s="7" t="s">
        <v>2375</v>
      </c>
    </row>
    <row r="23" spans="1:4" ht="25.5" x14ac:dyDescent="0.2">
      <c r="A23" s="2" t="s">
        <v>1356</v>
      </c>
      <c r="B23" s="3" t="s">
        <v>2780</v>
      </c>
      <c r="C23" s="8">
        <v>1</v>
      </c>
      <c r="D23" s="7" t="s">
        <v>2375</v>
      </c>
    </row>
    <row r="24" spans="1:4" ht="25.5" x14ac:dyDescent="0.2">
      <c r="A24" s="2" t="s">
        <v>1357</v>
      </c>
      <c r="B24" s="3" t="s">
        <v>1359</v>
      </c>
      <c r="C24" s="8">
        <v>1</v>
      </c>
      <c r="D24" s="7" t="s">
        <v>2375</v>
      </c>
    </row>
    <row r="25" spans="1:4" x14ac:dyDescent="0.2">
      <c r="A25" s="2"/>
      <c r="B25" s="3"/>
      <c r="C25" s="7"/>
      <c r="D25" s="7"/>
    </row>
    <row r="26" spans="1:4" x14ac:dyDescent="0.2">
      <c r="A26" s="2"/>
      <c r="B26" s="3"/>
      <c r="C26" s="7"/>
      <c r="D26" s="7"/>
    </row>
    <row r="27" spans="1:4" x14ac:dyDescent="0.2">
      <c r="A27" s="2"/>
      <c r="B27" s="3"/>
      <c r="C27" s="7"/>
      <c r="D27" s="7"/>
    </row>
    <row r="28" spans="1:4" x14ac:dyDescent="0.2">
      <c r="A28" s="2"/>
      <c r="B28" s="3"/>
      <c r="C28" s="7"/>
      <c r="D28" s="9"/>
    </row>
    <row r="29" spans="1:4" x14ac:dyDescent="0.2">
      <c r="A29" s="2"/>
      <c r="B29" s="3"/>
      <c r="C29" s="7"/>
      <c r="D29" s="9"/>
    </row>
    <row r="30" spans="1:4" x14ac:dyDescent="0.2">
      <c r="A30" s="2"/>
      <c r="B30" s="3"/>
      <c r="C30" s="7"/>
      <c r="D30" s="7"/>
    </row>
    <row r="31" spans="1:4" x14ac:dyDescent="0.2">
      <c r="A31" s="2"/>
      <c r="B31" s="3"/>
      <c r="C31" s="7"/>
      <c r="D31" s="7"/>
    </row>
    <row r="32" spans="1:4" x14ac:dyDescent="0.2">
      <c r="A32" s="2"/>
      <c r="B32" s="3"/>
    </row>
    <row r="33" spans="1:2" x14ac:dyDescent="0.2">
      <c r="A33" s="2"/>
      <c r="B33" s="3"/>
    </row>
    <row r="34" spans="1:2" x14ac:dyDescent="0.2">
      <c r="A34" s="2"/>
      <c r="B34" s="3"/>
    </row>
    <row r="35" spans="1:2" x14ac:dyDescent="0.2">
      <c r="A35" s="2"/>
      <c r="B35" s="3"/>
    </row>
    <row r="36" spans="1:2" x14ac:dyDescent="0.2">
      <c r="A36" s="2"/>
      <c r="B36" s="3"/>
    </row>
    <row r="37" spans="1:2" x14ac:dyDescent="0.2">
      <c r="A37" s="2"/>
      <c r="B37" s="3"/>
    </row>
    <row r="38" spans="1:2" x14ac:dyDescent="0.2">
      <c r="A38" s="2"/>
      <c r="B38" s="3"/>
    </row>
    <row r="39" spans="1:2" x14ac:dyDescent="0.2">
      <c r="A39" s="2"/>
      <c r="B39" s="3"/>
    </row>
    <row r="40" spans="1:2" x14ac:dyDescent="0.2">
      <c r="A40" s="2"/>
      <c r="B40" s="3"/>
    </row>
    <row r="41" spans="1:2" x14ac:dyDescent="0.2">
      <c r="A41" s="2"/>
      <c r="B41" s="3"/>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row r="248" spans="1:2" x14ac:dyDescent="0.2">
      <c r="A248" s="2"/>
      <c r="B248" s="2"/>
    </row>
  </sheetData>
  <mergeCells count="1">
    <mergeCell ref="A1:B1"/>
  </mergeCells>
  <hyperlinks>
    <hyperlink ref="D1" location="Introduction!A14" display="Return to Table of Contents" xr:uid="{E4249A5A-06CE-4794-B2E8-D5E924198044}"/>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230"/>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1000</v>
      </c>
      <c r="B1" s="87"/>
      <c r="D1" s="83" t="s">
        <v>4457</v>
      </c>
    </row>
    <row r="3" spans="1:4" x14ac:dyDescent="0.2">
      <c r="A3" s="5" t="s">
        <v>0</v>
      </c>
      <c r="B3" s="5" t="s">
        <v>2</v>
      </c>
      <c r="C3" s="6" t="s">
        <v>1765</v>
      </c>
      <c r="D3" s="6" t="s">
        <v>1766</v>
      </c>
    </row>
    <row r="4" spans="1:4" ht="25.5" x14ac:dyDescent="0.2">
      <c r="A4" s="9" t="s">
        <v>44</v>
      </c>
      <c r="B4" s="14" t="s">
        <v>2762</v>
      </c>
      <c r="C4" s="8">
        <v>0.2</v>
      </c>
      <c r="D4" s="7" t="s">
        <v>2376</v>
      </c>
    </row>
    <row r="5" spans="1:4" x14ac:dyDescent="0.2">
      <c r="A5" s="9" t="s">
        <v>8</v>
      </c>
      <c r="B5" s="14" t="s">
        <v>2763</v>
      </c>
      <c r="C5" s="8">
        <v>2980</v>
      </c>
      <c r="D5" s="7" t="s">
        <v>2377</v>
      </c>
    </row>
    <row r="6" spans="1:4" ht="25.5" x14ac:dyDescent="0.2">
      <c r="A6" s="9" t="s">
        <v>406</v>
      </c>
      <c r="B6" s="14" t="s">
        <v>3654</v>
      </c>
      <c r="C6" s="8">
        <v>40</v>
      </c>
      <c r="D6" s="7" t="s">
        <v>2378</v>
      </c>
    </row>
    <row r="7" spans="1:4" x14ac:dyDescent="0.2">
      <c r="A7" s="9" t="s">
        <v>41</v>
      </c>
      <c r="B7" s="14" t="s">
        <v>2764</v>
      </c>
      <c r="C7" s="8">
        <v>31110</v>
      </c>
      <c r="D7" s="7" t="s">
        <v>2379</v>
      </c>
    </row>
    <row r="8" spans="1:4" ht="25.5" x14ac:dyDescent="0.2">
      <c r="A8" s="9" t="s">
        <v>407</v>
      </c>
      <c r="B8" s="14" t="s">
        <v>2765</v>
      </c>
      <c r="C8" s="8">
        <v>39900</v>
      </c>
      <c r="D8" s="7" t="s">
        <v>2380</v>
      </c>
    </row>
    <row r="9" spans="1:4" ht="25.5" x14ac:dyDescent="0.2">
      <c r="A9" s="9" t="s">
        <v>408</v>
      </c>
      <c r="B9" s="14" t="s">
        <v>2766</v>
      </c>
      <c r="C9" s="8" t="s">
        <v>1875</v>
      </c>
      <c r="D9" s="7" t="s">
        <v>2381</v>
      </c>
    </row>
    <row r="10" spans="1:4" ht="25.5" x14ac:dyDescent="0.2">
      <c r="A10" s="9" t="s">
        <v>409</v>
      </c>
      <c r="B10" s="14" t="s">
        <v>2767</v>
      </c>
      <c r="C10" s="8" t="s">
        <v>1876</v>
      </c>
      <c r="D10" s="7" t="s">
        <v>2381</v>
      </c>
    </row>
    <row r="11" spans="1:4" ht="25.5" x14ac:dyDescent="0.2">
      <c r="A11" s="9" t="s">
        <v>410</v>
      </c>
      <c r="B11" s="14" t="s">
        <v>2768</v>
      </c>
      <c r="C11" s="8" t="s">
        <v>1877</v>
      </c>
      <c r="D11" s="7" t="s">
        <v>2381</v>
      </c>
    </row>
    <row r="12" spans="1:4" ht="25.5" x14ac:dyDescent="0.2">
      <c r="A12" s="9" t="s">
        <v>411</v>
      </c>
      <c r="B12" s="14" t="s">
        <v>2769</v>
      </c>
      <c r="C12" s="8" t="s">
        <v>1878</v>
      </c>
      <c r="D12" s="7" t="s">
        <v>2381</v>
      </c>
    </row>
    <row r="13" spans="1:4" x14ac:dyDescent="0.2">
      <c r="A13" s="9" t="s">
        <v>412</v>
      </c>
      <c r="B13" s="14" t="s">
        <v>2770</v>
      </c>
      <c r="C13" s="8" t="s">
        <v>414</v>
      </c>
      <c r="D13" s="7" t="s">
        <v>2381</v>
      </c>
    </row>
    <row r="14" spans="1:4" x14ac:dyDescent="0.2">
      <c r="A14" s="9" t="s">
        <v>413</v>
      </c>
      <c r="B14" s="14" t="s">
        <v>786</v>
      </c>
      <c r="C14" s="8">
        <v>4.4999999999999998E-2</v>
      </c>
      <c r="D14" s="7" t="s">
        <v>2382</v>
      </c>
    </row>
    <row r="15" spans="1:4" x14ac:dyDescent="0.2">
      <c r="A15" s="9"/>
      <c r="B15" s="14"/>
      <c r="C15" s="7"/>
      <c r="D15" s="7"/>
    </row>
    <row r="16" spans="1:4" x14ac:dyDescent="0.2">
      <c r="A16" s="2"/>
      <c r="B16" s="3"/>
      <c r="C16" s="7"/>
      <c r="D16" s="7"/>
    </row>
    <row r="17" spans="1:4" x14ac:dyDescent="0.2">
      <c r="A17" s="2"/>
      <c r="B17" s="3"/>
      <c r="C17" s="7"/>
      <c r="D17" s="7"/>
    </row>
    <row r="18" spans="1:4" x14ac:dyDescent="0.2">
      <c r="A18" s="2"/>
      <c r="B18" s="3"/>
      <c r="C18" s="7"/>
      <c r="D18" s="7"/>
    </row>
    <row r="19" spans="1:4" x14ac:dyDescent="0.2">
      <c r="A19" s="2"/>
      <c r="B19" s="3"/>
      <c r="C19" s="7"/>
      <c r="D19" s="7"/>
    </row>
    <row r="20" spans="1:4" x14ac:dyDescent="0.2">
      <c r="A20" s="2"/>
      <c r="B20" s="3"/>
      <c r="C20" s="7"/>
      <c r="D20" s="7"/>
    </row>
    <row r="21" spans="1:4" x14ac:dyDescent="0.2">
      <c r="A21" s="2"/>
      <c r="B21" s="3"/>
      <c r="C21" s="7"/>
      <c r="D21" s="7"/>
    </row>
    <row r="22" spans="1:4" x14ac:dyDescent="0.2">
      <c r="A22" s="2"/>
      <c r="B22" s="3"/>
      <c r="C22" s="7"/>
      <c r="D22" s="7"/>
    </row>
    <row r="23" spans="1:4" x14ac:dyDescent="0.2">
      <c r="A23" s="2"/>
      <c r="B23" s="3"/>
      <c r="C23" s="7"/>
      <c r="D23" s="7"/>
    </row>
    <row r="24" spans="1:4" x14ac:dyDescent="0.2">
      <c r="A24" s="2"/>
      <c r="B24" s="2"/>
      <c r="C24" s="7"/>
      <c r="D24" s="9"/>
    </row>
    <row r="25" spans="1:4" x14ac:dyDescent="0.2">
      <c r="A25" s="2"/>
      <c r="B25" s="2"/>
      <c r="C25" s="7"/>
      <c r="D25" s="9"/>
    </row>
    <row r="26" spans="1:4" x14ac:dyDescent="0.2">
      <c r="A26" s="2"/>
      <c r="B26" s="2"/>
      <c r="C26" s="7"/>
      <c r="D26" s="7"/>
    </row>
    <row r="27" spans="1:4" x14ac:dyDescent="0.2">
      <c r="A27" s="2"/>
      <c r="B27" s="2"/>
      <c r="C27" s="7"/>
      <c r="D27" s="7"/>
    </row>
    <row r="28" spans="1:4" x14ac:dyDescent="0.2">
      <c r="A28" s="2"/>
      <c r="B28" s="2"/>
    </row>
    <row r="29" spans="1:4" x14ac:dyDescent="0.2">
      <c r="A29" s="2"/>
      <c r="B29" s="2"/>
    </row>
    <row r="30" spans="1:4" x14ac:dyDescent="0.2">
      <c r="A30" s="2"/>
      <c r="B30" s="2"/>
    </row>
    <row r="31" spans="1:4" x14ac:dyDescent="0.2">
      <c r="A31" s="2"/>
      <c r="B31" s="2"/>
    </row>
    <row r="32" spans="1:4" x14ac:dyDescent="0.2">
      <c r="A32" s="2"/>
      <c r="B32" s="2"/>
    </row>
    <row r="33" spans="1:2" x14ac:dyDescent="0.2">
      <c r="A33" s="2"/>
      <c r="B33" s="2"/>
    </row>
    <row r="34" spans="1:2" x14ac:dyDescent="0.2">
      <c r="A34" s="2"/>
      <c r="B34" s="2"/>
    </row>
    <row r="35" spans="1:2" x14ac:dyDescent="0.2">
      <c r="A35" s="2"/>
      <c r="B35" s="2"/>
    </row>
    <row r="36" spans="1:2" x14ac:dyDescent="0.2">
      <c r="A36" s="2"/>
      <c r="B36" s="2"/>
    </row>
    <row r="37" spans="1:2" x14ac:dyDescent="0.2">
      <c r="A37" s="2"/>
      <c r="B37" s="2"/>
    </row>
    <row r="38" spans="1:2" x14ac:dyDescent="0.2">
      <c r="A38" s="2"/>
      <c r="B38" s="2"/>
    </row>
    <row r="39" spans="1:2" x14ac:dyDescent="0.2">
      <c r="A39" s="2"/>
      <c r="B39" s="2"/>
    </row>
    <row r="40" spans="1:2" x14ac:dyDescent="0.2">
      <c r="A40" s="2"/>
      <c r="B40" s="2"/>
    </row>
    <row r="41" spans="1:2" x14ac:dyDescent="0.2">
      <c r="A41" s="2"/>
      <c r="B41" s="2"/>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sheetData>
  <mergeCells count="1">
    <mergeCell ref="A1:B1"/>
  </mergeCells>
  <phoneticPr fontId="6" type="noConversion"/>
  <hyperlinks>
    <hyperlink ref="D1" location="Introduction!A14" display="Return to Table of Contents" xr:uid="{E8AE1C74-C199-4CFA-97FC-2F3EF0D9AF31}"/>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245"/>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1001</v>
      </c>
      <c r="B1" s="87"/>
      <c r="D1" s="83" t="s">
        <v>4457</v>
      </c>
    </row>
    <row r="3" spans="1:4" x14ac:dyDescent="0.2">
      <c r="A3" s="5" t="s">
        <v>0</v>
      </c>
      <c r="B3" s="5" t="s">
        <v>2</v>
      </c>
      <c r="C3" s="5" t="s">
        <v>1765</v>
      </c>
      <c r="D3" s="5" t="s">
        <v>1766</v>
      </c>
    </row>
    <row r="4" spans="1:4" ht="25.5" x14ac:dyDescent="0.2">
      <c r="A4" s="9" t="s">
        <v>415</v>
      </c>
      <c r="B4" s="14" t="s">
        <v>2750</v>
      </c>
      <c r="C4" s="8">
        <v>6000</v>
      </c>
      <c r="D4" s="7" t="s">
        <v>2383</v>
      </c>
    </row>
    <row r="5" spans="1:4" ht="25.5" x14ac:dyDescent="0.2">
      <c r="A5" s="9" t="s">
        <v>51</v>
      </c>
      <c r="B5" s="14" t="s">
        <v>2751</v>
      </c>
      <c r="C5" s="8">
        <v>0.05</v>
      </c>
      <c r="D5" s="7" t="s">
        <v>2384</v>
      </c>
    </row>
    <row r="6" spans="1:4" ht="25.5" x14ac:dyDescent="0.2">
      <c r="A6" s="9" t="s">
        <v>416</v>
      </c>
      <c r="B6" s="14" t="s">
        <v>2752</v>
      </c>
      <c r="C6" s="8">
        <v>25000</v>
      </c>
      <c r="D6" s="7" t="s">
        <v>2385</v>
      </c>
    </row>
    <row r="7" spans="1:4" ht="25.5" x14ac:dyDescent="0.2">
      <c r="A7" s="9" t="s">
        <v>417</v>
      </c>
      <c r="B7" s="14" t="s">
        <v>2753</v>
      </c>
      <c r="C7" s="8">
        <v>35000</v>
      </c>
      <c r="D7" s="7" t="s">
        <v>2385</v>
      </c>
    </row>
    <row r="8" spans="1:4" ht="25.5" x14ac:dyDescent="0.2">
      <c r="A8" s="9" t="s">
        <v>418</v>
      </c>
      <c r="B8" s="14" t="s">
        <v>2754</v>
      </c>
      <c r="C8" s="8">
        <v>60000</v>
      </c>
      <c r="D8" s="7" t="s">
        <v>2385</v>
      </c>
    </row>
    <row r="9" spans="1:4" ht="25.5" x14ac:dyDescent="0.2">
      <c r="A9" s="9" t="s">
        <v>15</v>
      </c>
      <c r="B9" s="14" t="s">
        <v>2755</v>
      </c>
      <c r="C9" s="8">
        <v>0.5</v>
      </c>
      <c r="D9" s="7" t="s">
        <v>2386</v>
      </c>
    </row>
    <row r="10" spans="1:4" ht="25.5" x14ac:dyDescent="0.2">
      <c r="A10" s="9" t="s">
        <v>16</v>
      </c>
      <c r="B10" s="14" t="s">
        <v>2756</v>
      </c>
      <c r="C10" s="8">
        <v>0.3</v>
      </c>
      <c r="D10" s="7" t="s">
        <v>2385</v>
      </c>
    </row>
    <row r="11" spans="1:4" ht="25.5" x14ac:dyDescent="0.2">
      <c r="A11" s="9" t="s">
        <v>17</v>
      </c>
      <c r="B11" s="14" t="s">
        <v>2757</v>
      </c>
      <c r="C11" s="8">
        <v>0.1</v>
      </c>
      <c r="D11" s="7" t="s">
        <v>2385</v>
      </c>
    </row>
    <row r="12" spans="1:4" ht="25.5" x14ac:dyDescent="0.2">
      <c r="A12" s="9" t="s">
        <v>419</v>
      </c>
      <c r="B12" s="14" t="s">
        <v>2758</v>
      </c>
      <c r="C12" s="8">
        <v>25</v>
      </c>
      <c r="D12" s="7" t="s">
        <v>2387</v>
      </c>
    </row>
    <row r="13" spans="1:4" ht="38.25" x14ac:dyDescent="0.2">
      <c r="A13" s="9" t="s">
        <v>420</v>
      </c>
      <c r="B13" s="14" t="s">
        <v>2759</v>
      </c>
      <c r="C13" s="8">
        <v>3000</v>
      </c>
      <c r="D13" s="7" t="s">
        <v>2388</v>
      </c>
    </row>
    <row r="14" spans="1:4" ht="38.25" x14ac:dyDescent="0.2">
      <c r="A14" s="9" t="s">
        <v>421</v>
      </c>
      <c r="B14" s="14" t="s">
        <v>2760</v>
      </c>
      <c r="C14" s="8">
        <v>6000</v>
      </c>
      <c r="D14" s="7" t="s">
        <v>2388</v>
      </c>
    </row>
    <row r="15" spans="1:4" ht="25.5" x14ac:dyDescent="0.2">
      <c r="A15" s="9" t="s">
        <v>422</v>
      </c>
      <c r="B15" s="14" t="s">
        <v>2761</v>
      </c>
      <c r="C15" s="8" t="s">
        <v>424</v>
      </c>
      <c r="D15" s="7" t="s">
        <v>2389</v>
      </c>
    </row>
    <row r="16" spans="1:4" ht="25.5" x14ac:dyDescent="0.2">
      <c r="A16" s="9" t="s">
        <v>423</v>
      </c>
      <c r="B16" s="14" t="s">
        <v>807</v>
      </c>
      <c r="C16" s="8" t="s">
        <v>425</v>
      </c>
      <c r="D16" s="7" t="s">
        <v>2389</v>
      </c>
    </row>
    <row r="17" spans="1:4" x14ac:dyDescent="0.2">
      <c r="A17" s="2" t="s">
        <v>426</v>
      </c>
      <c r="B17" s="3" t="s">
        <v>795</v>
      </c>
      <c r="C17" s="8">
        <v>13850</v>
      </c>
      <c r="D17" s="7" t="s">
        <v>2390</v>
      </c>
    </row>
    <row r="18" spans="1:4" x14ac:dyDescent="0.2">
      <c r="A18" s="2" t="s">
        <v>427</v>
      </c>
      <c r="B18" s="3" t="s">
        <v>1214</v>
      </c>
      <c r="C18" s="8">
        <v>27700</v>
      </c>
      <c r="D18" s="7" t="s">
        <v>2390</v>
      </c>
    </row>
    <row r="19" spans="1:4" x14ac:dyDescent="0.2">
      <c r="A19" s="2" t="s">
        <v>428</v>
      </c>
      <c r="B19" s="3" t="s">
        <v>796</v>
      </c>
      <c r="C19" s="8">
        <v>20800</v>
      </c>
      <c r="D19" s="7" t="s">
        <v>2390</v>
      </c>
    </row>
    <row r="20" spans="1:4" ht="25.5" x14ac:dyDescent="0.2">
      <c r="A20" s="2" t="s">
        <v>1066</v>
      </c>
      <c r="B20" s="3" t="s">
        <v>1069</v>
      </c>
      <c r="C20" s="8">
        <v>4500</v>
      </c>
      <c r="D20" s="7" t="s">
        <v>1913</v>
      </c>
    </row>
    <row r="21" spans="1:4" x14ac:dyDescent="0.2">
      <c r="A21" s="2" t="s">
        <v>1067</v>
      </c>
      <c r="B21" s="3" t="s">
        <v>2737</v>
      </c>
      <c r="C21" s="8">
        <v>9000</v>
      </c>
      <c r="D21" s="7" t="s">
        <v>1913</v>
      </c>
    </row>
    <row r="22" spans="1:4" x14ac:dyDescent="0.2">
      <c r="A22" s="2" t="s">
        <v>1068</v>
      </c>
      <c r="B22" s="3" t="s">
        <v>1070</v>
      </c>
      <c r="C22" s="8">
        <v>1000</v>
      </c>
      <c r="D22" s="7" t="s">
        <v>1913</v>
      </c>
    </row>
    <row r="23" spans="1:4" ht="25.5" x14ac:dyDescent="0.2">
      <c r="A23" s="2" t="s">
        <v>429</v>
      </c>
      <c r="B23" s="3" t="s">
        <v>2231</v>
      </c>
      <c r="C23" s="8" t="s">
        <v>432</v>
      </c>
      <c r="D23" s="7" t="s">
        <v>1915</v>
      </c>
    </row>
    <row r="24" spans="1:4" x14ac:dyDescent="0.2">
      <c r="A24" s="2" t="s">
        <v>430</v>
      </c>
      <c r="B24" s="3" t="s">
        <v>2173</v>
      </c>
      <c r="C24" s="8" t="s">
        <v>433</v>
      </c>
      <c r="D24" s="7" t="s">
        <v>1915</v>
      </c>
    </row>
    <row r="25" spans="1:4" x14ac:dyDescent="0.2">
      <c r="A25" s="2" t="s">
        <v>431</v>
      </c>
      <c r="B25" s="3" t="s">
        <v>786</v>
      </c>
      <c r="C25" s="8" t="s">
        <v>1914</v>
      </c>
      <c r="D25" s="7" t="s">
        <v>1915</v>
      </c>
    </row>
    <row r="26" spans="1:4" x14ac:dyDescent="0.2">
      <c r="A26" s="2"/>
      <c r="B26" s="3"/>
    </row>
    <row r="27" spans="1:4" x14ac:dyDescent="0.2">
      <c r="A27" s="2"/>
      <c r="B27" s="3"/>
    </row>
    <row r="28" spans="1:4" x14ac:dyDescent="0.2">
      <c r="A28" s="2"/>
      <c r="B28" s="3"/>
    </row>
    <row r="29" spans="1:4" x14ac:dyDescent="0.2">
      <c r="A29" s="2"/>
      <c r="B29" s="3"/>
    </row>
    <row r="30" spans="1:4" x14ac:dyDescent="0.2">
      <c r="A30" s="2"/>
      <c r="B30" s="3"/>
    </row>
    <row r="31" spans="1:4" x14ac:dyDescent="0.2">
      <c r="A31" s="2"/>
      <c r="B31" s="3"/>
    </row>
    <row r="32" spans="1:4" x14ac:dyDescent="0.2">
      <c r="A32" s="2"/>
      <c r="B32" s="3"/>
    </row>
    <row r="33" spans="1:2" x14ac:dyDescent="0.2">
      <c r="A33" s="2"/>
      <c r="B33" s="3"/>
    </row>
    <row r="34" spans="1:2" x14ac:dyDescent="0.2">
      <c r="A34" s="2"/>
      <c r="B34" s="3"/>
    </row>
    <row r="35" spans="1:2" x14ac:dyDescent="0.2">
      <c r="A35" s="2"/>
      <c r="B35" s="3"/>
    </row>
    <row r="36" spans="1:2" x14ac:dyDescent="0.2">
      <c r="A36" s="2"/>
      <c r="B36" s="3"/>
    </row>
    <row r="37" spans="1:2" x14ac:dyDescent="0.2">
      <c r="A37" s="2"/>
      <c r="B37" s="3"/>
    </row>
    <row r="38" spans="1:2" x14ac:dyDescent="0.2">
      <c r="A38" s="2"/>
      <c r="B38" s="3"/>
    </row>
    <row r="39" spans="1:2" x14ac:dyDescent="0.2">
      <c r="A39" s="2"/>
      <c r="B39" s="2"/>
    </row>
    <row r="40" spans="1:2" x14ac:dyDescent="0.2">
      <c r="A40" s="2"/>
      <c r="B40" s="2"/>
    </row>
    <row r="41" spans="1:2" x14ac:dyDescent="0.2">
      <c r="A41" s="2"/>
      <c r="B41" s="2"/>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sheetData>
  <mergeCells count="1">
    <mergeCell ref="A1:B1"/>
  </mergeCells>
  <hyperlinks>
    <hyperlink ref="D1" location="Introduction!A14" display="Return to Table of Contents" xr:uid="{39065A0F-28F1-4C95-B14D-1CFFE69F4D6D}"/>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262"/>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10" customWidth="1"/>
    <col min="4" max="4" width="49.140625" style="24" customWidth="1"/>
    <col min="5" max="16384" width="44" style="1"/>
  </cols>
  <sheetData>
    <row r="1" spans="1:4" x14ac:dyDescent="0.2">
      <c r="A1" s="87" t="s">
        <v>1002</v>
      </c>
      <c r="B1" s="87"/>
      <c r="D1" s="83" t="s">
        <v>4457</v>
      </c>
    </row>
    <row r="3" spans="1:4" x14ac:dyDescent="0.2">
      <c r="A3" s="5" t="s">
        <v>0</v>
      </c>
      <c r="B3" s="5" t="s">
        <v>2</v>
      </c>
      <c r="C3" s="6" t="s">
        <v>1765</v>
      </c>
      <c r="D3" s="5" t="s">
        <v>1766</v>
      </c>
    </row>
    <row r="4" spans="1:4" x14ac:dyDescent="0.2">
      <c r="A4" s="9" t="s">
        <v>84</v>
      </c>
      <c r="B4" s="14" t="s">
        <v>2986</v>
      </c>
      <c r="C4" s="8">
        <v>4700</v>
      </c>
      <c r="D4" s="7" t="s">
        <v>2391</v>
      </c>
    </row>
    <row r="5" spans="1:4" ht="25.5" x14ac:dyDescent="0.2">
      <c r="A5" s="9" t="s">
        <v>434</v>
      </c>
      <c r="B5" s="14" t="s">
        <v>3237</v>
      </c>
      <c r="C5" s="8">
        <v>0.25</v>
      </c>
      <c r="D5" s="7" t="s">
        <v>2392</v>
      </c>
    </row>
    <row r="6" spans="1:4" ht="25.5" x14ac:dyDescent="0.2">
      <c r="A6" s="9" t="s">
        <v>435</v>
      </c>
      <c r="B6" s="14" t="s">
        <v>3238</v>
      </c>
      <c r="C6" s="8">
        <v>0.5</v>
      </c>
      <c r="D6" s="55" t="s">
        <v>3239</v>
      </c>
    </row>
    <row r="7" spans="1:4" x14ac:dyDescent="0.2">
      <c r="A7" s="9" t="s">
        <v>436</v>
      </c>
      <c r="B7" s="14" t="s">
        <v>3240</v>
      </c>
      <c r="C7" s="8">
        <v>500</v>
      </c>
      <c r="D7" s="7" t="s">
        <v>2393</v>
      </c>
    </row>
    <row r="8" spans="1:4" ht="38.25" x14ac:dyDescent="0.2">
      <c r="A8" s="9" t="s">
        <v>51</v>
      </c>
      <c r="B8" s="14" t="s">
        <v>3242</v>
      </c>
      <c r="C8" s="8">
        <v>0.25</v>
      </c>
      <c r="D8" s="7" t="s">
        <v>1487</v>
      </c>
    </row>
    <row r="9" spans="1:4" s="24" customFormat="1" ht="38.25" x14ac:dyDescent="0.2">
      <c r="A9" s="9" t="s">
        <v>1486</v>
      </c>
      <c r="B9" s="14" t="s">
        <v>3241</v>
      </c>
      <c r="C9" s="8">
        <v>0.5</v>
      </c>
      <c r="D9" s="7" t="s">
        <v>1488</v>
      </c>
    </row>
    <row r="10" spans="1:4" ht="25.5" x14ac:dyDescent="0.2">
      <c r="A10" s="9" t="s">
        <v>248</v>
      </c>
      <c r="B10" s="14" t="s">
        <v>3243</v>
      </c>
      <c r="C10" s="8">
        <v>30000</v>
      </c>
      <c r="D10" s="7" t="s">
        <v>2394</v>
      </c>
    </row>
    <row r="11" spans="1:4" x14ac:dyDescent="0.2">
      <c r="A11" s="9" t="s">
        <v>1241</v>
      </c>
      <c r="B11" s="14" t="s">
        <v>3244</v>
      </c>
      <c r="C11" s="8">
        <v>33200</v>
      </c>
      <c r="D11" s="7" t="s">
        <v>1242</v>
      </c>
    </row>
    <row r="12" spans="1:4" x14ac:dyDescent="0.2">
      <c r="A12" s="9" t="s">
        <v>437</v>
      </c>
      <c r="B12" s="14" t="s">
        <v>795</v>
      </c>
      <c r="C12" s="8">
        <v>13850</v>
      </c>
      <c r="D12" s="7" t="s">
        <v>1365</v>
      </c>
    </row>
    <row r="13" spans="1:4" x14ac:dyDescent="0.2">
      <c r="A13" s="9" t="s">
        <v>438</v>
      </c>
      <c r="B13" s="14" t="s">
        <v>1214</v>
      </c>
      <c r="C13" s="8">
        <v>27700</v>
      </c>
      <c r="D13" s="7" t="s">
        <v>1365</v>
      </c>
    </row>
    <row r="14" spans="1:4" x14ac:dyDescent="0.2">
      <c r="A14" s="9" t="s">
        <v>439</v>
      </c>
      <c r="B14" s="14" t="s">
        <v>796</v>
      </c>
      <c r="C14" s="8">
        <v>20800</v>
      </c>
      <c r="D14" s="7" t="s">
        <v>1365</v>
      </c>
    </row>
    <row r="15" spans="1:4" ht="25.5" x14ac:dyDescent="0.2">
      <c r="A15" s="9" t="s">
        <v>283</v>
      </c>
      <c r="B15" s="14" t="s">
        <v>3245</v>
      </c>
      <c r="C15" s="8">
        <v>91500</v>
      </c>
      <c r="D15" s="7" t="s">
        <v>2395</v>
      </c>
    </row>
    <row r="16" spans="1:4" ht="25.5" x14ac:dyDescent="0.2">
      <c r="A16" s="9" t="s">
        <v>284</v>
      </c>
      <c r="B16" s="14" t="s">
        <v>3246</v>
      </c>
      <c r="C16" s="8">
        <v>183050</v>
      </c>
      <c r="D16" s="7" t="s">
        <v>2395</v>
      </c>
    </row>
    <row r="17" spans="1:4" ht="25.5" x14ac:dyDescent="0.2">
      <c r="A17" s="9" t="s">
        <v>285</v>
      </c>
      <c r="B17" s="14" t="s">
        <v>3247</v>
      </c>
      <c r="C17" s="8">
        <v>137300</v>
      </c>
      <c r="D17" s="7" t="s">
        <v>2395</v>
      </c>
    </row>
    <row r="18" spans="1:4" ht="38.25" x14ac:dyDescent="0.2">
      <c r="A18" s="9" t="s">
        <v>1047</v>
      </c>
      <c r="B18" s="14" t="s">
        <v>3248</v>
      </c>
      <c r="C18" s="8">
        <v>75000</v>
      </c>
      <c r="D18" s="7" t="s">
        <v>2396</v>
      </c>
    </row>
    <row r="19" spans="1:4" ht="38.25" x14ac:dyDescent="0.2">
      <c r="A19" s="9" t="s">
        <v>1048</v>
      </c>
      <c r="B19" s="14" t="s">
        <v>3249</v>
      </c>
      <c r="C19" s="8">
        <v>150000</v>
      </c>
      <c r="D19" s="7" t="s">
        <v>2396</v>
      </c>
    </row>
    <row r="20" spans="1:4" ht="38.25" x14ac:dyDescent="0.2">
      <c r="A20" s="9" t="s">
        <v>1049</v>
      </c>
      <c r="B20" s="14" t="s">
        <v>3250</v>
      </c>
      <c r="C20" s="8">
        <v>112500</v>
      </c>
      <c r="D20" s="7" t="s">
        <v>2396</v>
      </c>
    </row>
    <row r="21" spans="1:4" ht="38.25" x14ac:dyDescent="0.2">
      <c r="A21" s="15" t="s">
        <v>1197</v>
      </c>
      <c r="B21" s="14" t="s">
        <v>3251</v>
      </c>
      <c r="C21" s="8">
        <v>305150</v>
      </c>
      <c r="D21" s="7" t="s">
        <v>2397</v>
      </c>
    </row>
    <row r="22" spans="1:4" ht="38.25" x14ac:dyDescent="0.2">
      <c r="A22" s="15" t="s">
        <v>1198</v>
      </c>
      <c r="B22" s="14" t="s">
        <v>3252</v>
      </c>
      <c r="C22" s="8">
        <v>366100</v>
      </c>
      <c r="D22" s="7" t="s">
        <v>2397</v>
      </c>
    </row>
    <row r="23" spans="1:4" ht="38.25" x14ac:dyDescent="0.2">
      <c r="A23" s="15" t="s">
        <v>1199</v>
      </c>
      <c r="B23" s="14" t="s">
        <v>3253</v>
      </c>
      <c r="C23" s="8">
        <v>335650</v>
      </c>
      <c r="D23" s="7" t="s">
        <v>2397</v>
      </c>
    </row>
    <row r="24" spans="1:4" ht="38.25" x14ac:dyDescent="0.2">
      <c r="A24" s="15" t="s">
        <v>1200</v>
      </c>
      <c r="B24" s="14" t="s">
        <v>3254</v>
      </c>
      <c r="C24" s="8">
        <v>125000</v>
      </c>
      <c r="D24" s="7" t="s">
        <v>2398</v>
      </c>
    </row>
    <row r="25" spans="1:4" ht="25.5" x14ac:dyDescent="0.2">
      <c r="A25" s="9" t="s">
        <v>1090</v>
      </c>
      <c r="B25" s="14" t="s">
        <v>3255</v>
      </c>
      <c r="C25" s="8">
        <v>29800</v>
      </c>
      <c r="D25" s="7" t="s">
        <v>2399</v>
      </c>
    </row>
    <row r="26" spans="1:4" ht="25.5" x14ac:dyDescent="0.2">
      <c r="A26" s="9" t="s">
        <v>1091</v>
      </c>
      <c r="B26" s="14" t="s">
        <v>3256</v>
      </c>
      <c r="C26" s="8">
        <v>58600</v>
      </c>
      <c r="D26" s="7" t="s">
        <v>2399</v>
      </c>
    </row>
    <row r="27" spans="1:4" ht="25.5" x14ac:dyDescent="0.2">
      <c r="A27" s="9" t="s">
        <v>1092</v>
      </c>
      <c r="B27" s="14" t="s">
        <v>3257</v>
      </c>
      <c r="C27" s="8">
        <v>46950</v>
      </c>
      <c r="D27" s="7" t="s">
        <v>2399</v>
      </c>
    </row>
    <row r="28" spans="1:4" ht="25.5" x14ac:dyDescent="0.2">
      <c r="A28" s="9" t="s">
        <v>1093</v>
      </c>
      <c r="B28" s="14" t="s">
        <v>3258</v>
      </c>
      <c r="C28" s="8" t="s">
        <v>1919</v>
      </c>
      <c r="D28" s="7" t="s">
        <v>1917</v>
      </c>
    </row>
    <row r="29" spans="1:4" ht="25.5" x14ac:dyDescent="0.2">
      <c r="A29" s="9" t="s">
        <v>1094</v>
      </c>
      <c r="B29" s="14" t="s">
        <v>3259</v>
      </c>
      <c r="C29" s="8" t="s">
        <v>1920</v>
      </c>
      <c r="D29" s="7" t="s">
        <v>1917</v>
      </c>
    </row>
    <row r="30" spans="1:4" ht="38.25" x14ac:dyDescent="0.2">
      <c r="A30" s="9" t="s">
        <v>1095</v>
      </c>
      <c r="B30" s="14" t="s">
        <v>3260</v>
      </c>
      <c r="C30" s="8" t="s">
        <v>1921</v>
      </c>
      <c r="D30" s="7" t="s">
        <v>1917</v>
      </c>
    </row>
    <row r="31" spans="1:4" ht="76.5" x14ac:dyDescent="0.2">
      <c r="A31" s="9" t="s">
        <v>1096</v>
      </c>
      <c r="B31" s="14" t="s">
        <v>3261</v>
      </c>
      <c r="C31" s="7" t="s">
        <v>1918</v>
      </c>
      <c r="D31" s="7" t="s">
        <v>1917</v>
      </c>
    </row>
    <row r="32" spans="1:4" ht="76.5" x14ac:dyDescent="0.2">
      <c r="A32" s="9" t="s">
        <v>1097</v>
      </c>
      <c r="B32" s="14" t="s">
        <v>3262</v>
      </c>
      <c r="C32" s="8" t="s">
        <v>1964</v>
      </c>
      <c r="D32" s="7" t="s">
        <v>1917</v>
      </c>
    </row>
    <row r="33" spans="1:4" ht="76.5" x14ac:dyDescent="0.2">
      <c r="A33" s="9" t="s">
        <v>1098</v>
      </c>
      <c r="B33" s="14" t="s">
        <v>3263</v>
      </c>
      <c r="C33" s="8" t="s">
        <v>1965</v>
      </c>
      <c r="D33" s="7" t="s">
        <v>1917</v>
      </c>
    </row>
    <row r="34" spans="1:4" ht="76.5" x14ac:dyDescent="0.2">
      <c r="A34" s="9" t="s">
        <v>1099</v>
      </c>
      <c r="B34" s="14" t="s">
        <v>3266</v>
      </c>
      <c r="C34" s="8" t="s">
        <v>1966</v>
      </c>
      <c r="D34" s="7" t="s">
        <v>1917</v>
      </c>
    </row>
    <row r="35" spans="1:4" ht="76.5" x14ac:dyDescent="0.2">
      <c r="A35" s="9" t="s">
        <v>1100</v>
      </c>
      <c r="B35" s="14" t="s">
        <v>3264</v>
      </c>
      <c r="C35" s="8" t="s">
        <v>1962</v>
      </c>
      <c r="D35" s="7" t="s">
        <v>1917</v>
      </c>
    </row>
    <row r="36" spans="1:4" ht="76.5" x14ac:dyDescent="0.2">
      <c r="A36" s="9" t="s">
        <v>1101</v>
      </c>
      <c r="B36" s="14" t="s">
        <v>3265</v>
      </c>
      <c r="C36" s="8" t="s">
        <v>1963</v>
      </c>
      <c r="D36" s="7" t="s">
        <v>1917</v>
      </c>
    </row>
    <row r="37" spans="1:4" ht="76.5" x14ac:dyDescent="0.2">
      <c r="A37" s="9" t="s">
        <v>1102</v>
      </c>
      <c r="B37" s="14" t="s">
        <v>3267</v>
      </c>
      <c r="C37" s="8" t="s">
        <v>1922</v>
      </c>
      <c r="D37" s="7" t="s">
        <v>1917</v>
      </c>
    </row>
    <row r="38" spans="1:4" ht="25.5" x14ac:dyDescent="0.2">
      <c r="A38" s="9" t="s">
        <v>440</v>
      </c>
      <c r="B38" s="14" t="s">
        <v>3268</v>
      </c>
      <c r="C38" s="8">
        <v>1850</v>
      </c>
      <c r="D38" s="7" t="s">
        <v>1366</v>
      </c>
    </row>
    <row r="39" spans="1:4" ht="25.5" x14ac:dyDescent="0.2">
      <c r="A39" s="9" t="s">
        <v>441</v>
      </c>
      <c r="B39" s="14" t="s">
        <v>3269</v>
      </c>
      <c r="C39" s="8">
        <v>1500</v>
      </c>
      <c r="D39" s="7" t="s">
        <v>1366</v>
      </c>
    </row>
    <row r="40" spans="1:4" x14ac:dyDescent="0.2">
      <c r="A40" s="9" t="s">
        <v>442</v>
      </c>
      <c r="B40" s="14" t="s">
        <v>3270</v>
      </c>
      <c r="C40" s="8" t="s">
        <v>1923</v>
      </c>
      <c r="D40" s="7" t="s">
        <v>808</v>
      </c>
    </row>
    <row r="41" spans="1:4" x14ac:dyDescent="0.2">
      <c r="A41" s="9" t="s">
        <v>443</v>
      </c>
      <c r="B41" s="14" t="s">
        <v>3271</v>
      </c>
      <c r="C41" s="8" t="s">
        <v>1925</v>
      </c>
      <c r="D41" s="7" t="s">
        <v>808</v>
      </c>
    </row>
    <row r="42" spans="1:4" x14ac:dyDescent="0.2">
      <c r="A42" s="9" t="s">
        <v>444</v>
      </c>
      <c r="B42" s="3" t="s">
        <v>3272</v>
      </c>
      <c r="C42" s="8" t="s">
        <v>1924</v>
      </c>
      <c r="D42" s="7" t="s">
        <v>808</v>
      </c>
    </row>
    <row r="43" spans="1:4" x14ac:dyDescent="0.2">
      <c r="A43" s="9" t="s">
        <v>445</v>
      </c>
      <c r="B43" s="3" t="s">
        <v>786</v>
      </c>
      <c r="C43" s="8" t="s">
        <v>966</v>
      </c>
      <c r="D43" s="7" t="s">
        <v>808</v>
      </c>
    </row>
    <row r="44" spans="1:4" ht="25.5" x14ac:dyDescent="0.2">
      <c r="A44" s="12" t="s">
        <v>1201</v>
      </c>
      <c r="B44" s="4" t="s">
        <v>3273</v>
      </c>
      <c r="C44" s="8">
        <v>300</v>
      </c>
      <c r="D44" s="7" t="s">
        <v>2400</v>
      </c>
    </row>
    <row r="45" spans="1:4" ht="38.25" x14ac:dyDescent="0.2">
      <c r="A45" s="12" t="s">
        <v>1202</v>
      </c>
      <c r="B45" s="4" t="s">
        <v>3274</v>
      </c>
      <c r="C45" s="8">
        <v>200000</v>
      </c>
      <c r="D45" s="7" t="s">
        <v>2401</v>
      </c>
    </row>
    <row r="46" spans="1:4" ht="25.5" x14ac:dyDescent="0.2">
      <c r="A46" s="12" t="s">
        <v>1203</v>
      </c>
      <c r="B46" s="4" t="s">
        <v>3275</v>
      </c>
      <c r="C46" s="8">
        <v>400000</v>
      </c>
      <c r="D46" s="7" t="s">
        <v>2401</v>
      </c>
    </row>
    <row r="47" spans="1:4" ht="25.5" x14ac:dyDescent="0.2">
      <c r="A47" s="12" t="s">
        <v>1204</v>
      </c>
      <c r="B47" s="4" t="s">
        <v>3276</v>
      </c>
      <c r="C47" s="8">
        <v>7.4999999999999997E-3</v>
      </c>
      <c r="D47" s="7" t="s">
        <v>1367</v>
      </c>
    </row>
    <row r="48" spans="1:4" x14ac:dyDescent="0.2">
      <c r="A48" s="2"/>
      <c r="B48" s="3"/>
    </row>
    <row r="49" spans="1:2" x14ac:dyDescent="0.2">
      <c r="A49" s="2"/>
      <c r="B49" s="3"/>
    </row>
    <row r="50" spans="1:2" x14ac:dyDescent="0.2">
      <c r="A50" s="2"/>
      <c r="B50" s="3"/>
    </row>
    <row r="51" spans="1:2" x14ac:dyDescent="0.2">
      <c r="A51" s="2"/>
      <c r="B51" s="3"/>
    </row>
    <row r="52" spans="1:2" x14ac:dyDescent="0.2">
      <c r="A52" s="2"/>
      <c r="B52" s="3"/>
    </row>
    <row r="53" spans="1:2" x14ac:dyDescent="0.2">
      <c r="A53" s="2"/>
      <c r="B53" s="3"/>
    </row>
    <row r="54" spans="1:2" x14ac:dyDescent="0.2">
      <c r="A54" s="2"/>
      <c r="B54" s="3"/>
    </row>
    <row r="55" spans="1:2" x14ac:dyDescent="0.2">
      <c r="A55" s="2"/>
      <c r="B55" s="3"/>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row r="248" spans="1:2" x14ac:dyDescent="0.2">
      <c r="A248" s="2"/>
      <c r="B248" s="2"/>
    </row>
    <row r="249" spans="1:2" x14ac:dyDescent="0.2">
      <c r="A249" s="2"/>
      <c r="B249" s="2"/>
    </row>
    <row r="250" spans="1:2" x14ac:dyDescent="0.2">
      <c r="A250" s="2"/>
      <c r="B250" s="2"/>
    </row>
    <row r="251" spans="1:2" x14ac:dyDescent="0.2">
      <c r="A251" s="2"/>
      <c r="B251" s="2"/>
    </row>
    <row r="252" spans="1:2" x14ac:dyDescent="0.2">
      <c r="A252" s="2"/>
      <c r="B252" s="2"/>
    </row>
    <row r="253" spans="1:2" x14ac:dyDescent="0.2">
      <c r="A253" s="2"/>
      <c r="B253" s="2"/>
    </row>
    <row r="254" spans="1:2" x14ac:dyDescent="0.2">
      <c r="A254" s="2"/>
      <c r="B254" s="2"/>
    </row>
    <row r="255" spans="1:2" x14ac:dyDescent="0.2">
      <c r="A255" s="2"/>
      <c r="B255" s="2"/>
    </row>
    <row r="256" spans="1:2" x14ac:dyDescent="0.2">
      <c r="A256" s="2"/>
      <c r="B256" s="2"/>
    </row>
    <row r="257" spans="1:2" x14ac:dyDescent="0.2">
      <c r="A257" s="2"/>
      <c r="B257" s="2"/>
    </row>
    <row r="258" spans="1:2" x14ac:dyDescent="0.2">
      <c r="A258" s="2"/>
      <c r="B258" s="2"/>
    </row>
    <row r="259" spans="1:2" x14ac:dyDescent="0.2">
      <c r="A259" s="2"/>
      <c r="B259" s="2"/>
    </row>
    <row r="260" spans="1:2" x14ac:dyDescent="0.2">
      <c r="A260" s="2"/>
      <c r="B260" s="2"/>
    </row>
    <row r="261" spans="1:2" x14ac:dyDescent="0.2">
      <c r="A261" s="2"/>
      <c r="B261" s="2"/>
    </row>
    <row r="262" spans="1:2" x14ac:dyDescent="0.2">
      <c r="A262" s="2"/>
      <c r="B262" s="2"/>
    </row>
  </sheetData>
  <mergeCells count="1">
    <mergeCell ref="A1:B1"/>
  </mergeCells>
  <phoneticPr fontId="6" type="noConversion"/>
  <hyperlinks>
    <hyperlink ref="D1" location="Introduction!A14" display="Return to Table of Contents" xr:uid="{413D884E-C819-4E89-92DA-C5852EC4833C}"/>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257"/>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0" customWidth="1"/>
    <col min="2" max="2" width="44" style="10"/>
    <col min="3" max="3" width="43.140625" style="10" customWidth="1"/>
    <col min="4" max="4" width="49.140625" style="10" customWidth="1"/>
    <col min="5" max="16384" width="44" style="10"/>
  </cols>
  <sheetData>
    <row r="1" spans="1:4" x14ac:dyDescent="0.2">
      <c r="A1" s="87" t="s">
        <v>1003</v>
      </c>
      <c r="B1" s="87"/>
      <c r="C1" s="10" t="s">
        <v>2163</v>
      </c>
      <c r="D1" s="83" t="s">
        <v>4457</v>
      </c>
    </row>
    <row r="3" spans="1:4" x14ac:dyDescent="0.2">
      <c r="A3" s="6" t="s">
        <v>0</v>
      </c>
      <c r="B3" s="6" t="s">
        <v>2</v>
      </c>
      <c r="C3" s="6" t="s">
        <v>1765</v>
      </c>
      <c r="D3" s="6" t="s">
        <v>1766</v>
      </c>
    </row>
    <row r="4" spans="1:4" ht="25.5" x14ac:dyDescent="0.2">
      <c r="A4" s="9" t="s">
        <v>446</v>
      </c>
      <c r="B4" s="14" t="s">
        <v>3374</v>
      </c>
      <c r="C4" s="8">
        <v>3200</v>
      </c>
      <c r="D4" s="7" t="s">
        <v>2402</v>
      </c>
    </row>
    <row r="5" spans="1:4" ht="25.5" x14ac:dyDescent="0.2">
      <c r="A5" s="9" t="s">
        <v>447</v>
      </c>
      <c r="B5" s="14" t="s">
        <v>3375</v>
      </c>
      <c r="C5" s="8">
        <v>1600</v>
      </c>
      <c r="D5" s="7" t="s">
        <v>2402</v>
      </c>
    </row>
    <row r="6" spans="1:4" ht="25.5" x14ac:dyDescent="0.2">
      <c r="A6" s="9" t="s">
        <v>448</v>
      </c>
      <c r="B6" s="14" t="s">
        <v>3376</v>
      </c>
      <c r="C6" s="8">
        <v>800</v>
      </c>
      <c r="D6" s="7" t="s">
        <v>2402</v>
      </c>
    </row>
    <row r="7" spans="1:4" ht="25.5" x14ac:dyDescent="0.2">
      <c r="A7" s="9" t="s">
        <v>449</v>
      </c>
      <c r="B7" s="14" t="s">
        <v>3377</v>
      </c>
      <c r="C7" s="8">
        <v>0</v>
      </c>
      <c r="D7" s="7" t="s">
        <v>2402</v>
      </c>
    </row>
    <row r="8" spans="1:4" ht="25.5" x14ac:dyDescent="0.2">
      <c r="A8" s="9" t="s">
        <v>450</v>
      </c>
      <c r="B8" s="14" t="s">
        <v>3378</v>
      </c>
      <c r="C8" s="8">
        <v>100000</v>
      </c>
      <c r="D8" s="7" t="s">
        <v>2402</v>
      </c>
    </row>
    <row r="9" spans="1:4" ht="25.5" x14ac:dyDescent="0.2">
      <c r="A9" s="9" t="s">
        <v>451</v>
      </c>
      <c r="B9" s="14" t="s">
        <v>3379</v>
      </c>
      <c r="C9" s="8">
        <v>125000</v>
      </c>
      <c r="D9" s="7" t="s">
        <v>2402</v>
      </c>
    </row>
    <row r="10" spans="1:4" ht="25.5" x14ac:dyDescent="0.2">
      <c r="A10" s="9" t="s">
        <v>452</v>
      </c>
      <c r="B10" s="14" t="s">
        <v>3380</v>
      </c>
      <c r="C10" s="8">
        <v>150000</v>
      </c>
      <c r="D10" s="7" t="s">
        <v>2402</v>
      </c>
    </row>
    <row r="11" spans="1:4" ht="25.5" x14ac:dyDescent="0.2">
      <c r="A11" s="9" t="s">
        <v>453</v>
      </c>
      <c r="B11" s="14" t="s">
        <v>3381</v>
      </c>
      <c r="C11" s="8">
        <v>150000</v>
      </c>
      <c r="D11" s="7" t="s">
        <v>2402</v>
      </c>
    </row>
    <row r="12" spans="1:4" ht="25.5" x14ac:dyDescent="0.2">
      <c r="A12" s="9" t="s">
        <v>454</v>
      </c>
      <c r="B12" s="14" t="s">
        <v>3382</v>
      </c>
      <c r="C12" s="8">
        <v>175000</v>
      </c>
      <c r="D12" s="7" t="s">
        <v>2402</v>
      </c>
    </row>
    <row r="13" spans="1:4" ht="25.5" x14ac:dyDescent="0.2">
      <c r="A13" s="9" t="s">
        <v>455</v>
      </c>
      <c r="B13" s="14" t="s">
        <v>3383</v>
      </c>
      <c r="C13" s="8">
        <v>200000</v>
      </c>
      <c r="D13" s="7" t="s">
        <v>2402</v>
      </c>
    </row>
    <row r="14" spans="1:4" ht="25.5" x14ac:dyDescent="0.2">
      <c r="A14" s="9" t="s">
        <v>456</v>
      </c>
      <c r="B14" s="14" t="s">
        <v>3384</v>
      </c>
      <c r="C14" s="8">
        <v>1000</v>
      </c>
      <c r="D14" s="7" t="s">
        <v>2403</v>
      </c>
    </row>
    <row r="15" spans="1:4" ht="25.5" x14ac:dyDescent="0.2">
      <c r="A15" s="9" t="s">
        <v>457</v>
      </c>
      <c r="B15" s="14" t="s">
        <v>3385</v>
      </c>
      <c r="C15" s="8">
        <v>36200</v>
      </c>
      <c r="D15" s="7" t="s">
        <v>2404</v>
      </c>
    </row>
    <row r="16" spans="1:4" ht="25.5" x14ac:dyDescent="0.2">
      <c r="A16" s="9" t="s">
        <v>458</v>
      </c>
      <c r="B16" s="14" t="s">
        <v>2698</v>
      </c>
      <c r="C16" s="8">
        <v>1700</v>
      </c>
      <c r="D16" s="7" t="s">
        <v>2405</v>
      </c>
    </row>
    <row r="17" spans="1:4" ht="25.5" x14ac:dyDescent="0.2">
      <c r="A17" s="9" t="s">
        <v>459</v>
      </c>
      <c r="B17" s="14" t="s">
        <v>2699</v>
      </c>
      <c r="C17" s="8">
        <v>3450</v>
      </c>
      <c r="D17" s="7" t="s">
        <v>2405</v>
      </c>
    </row>
    <row r="18" spans="1:4" ht="25.5" x14ac:dyDescent="0.2">
      <c r="A18" s="9" t="s">
        <v>460</v>
      </c>
      <c r="B18" s="14" t="s">
        <v>2696</v>
      </c>
      <c r="C18" s="8">
        <v>2550</v>
      </c>
      <c r="D18" s="7" t="s">
        <v>2405</v>
      </c>
    </row>
    <row r="19" spans="1:4" ht="25.5" x14ac:dyDescent="0.2">
      <c r="A19" s="9" t="s">
        <v>461</v>
      </c>
      <c r="B19" s="14" t="s">
        <v>2697</v>
      </c>
      <c r="C19" s="8">
        <v>5150</v>
      </c>
      <c r="D19" s="7" t="s">
        <v>2405</v>
      </c>
    </row>
    <row r="20" spans="1:4" ht="25.5" x14ac:dyDescent="0.2">
      <c r="A20" s="9" t="s">
        <v>462</v>
      </c>
      <c r="B20" s="14" t="s">
        <v>3386</v>
      </c>
      <c r="C20" s="8">
        <v>0.15</v>
      </c>
      <c r="D20" s="7" t="s">
        <v>2405</v>
      </c>
    </row>
    <row r="21" spans="1:4" ht="25.5" x14ac:dyDescent="0.2">
      <c r="A21" s="9" t="s">
        <v>463</v>
      </c>
      <c r="B21" s="14" t="s">
        <v>3387</v>
      </c>
      <c r="C21" s="8">
        <v>11333</v>
      </c>
      <c r="D21" s="7" t="s">
        <v>2405</v>
      </c>
    </row>
    <row r="22" spans="1:4" ht="25.5" x14ac:dyDescent="0.2">
      <c r="A22" s="9" t="s">
        <v>464</v>
      </c>
      <c r="B22" s="14" t="s">
        <v>3388</v>
      </c>
      <c r="C22" s="8">
        <v>17000</v>
      </c>
      <c r="D22" s="7" t="s">
        <v>2405</v>
      </c>
    </row>
    <row r="23" spans="1:4" ht="25.5" x14ac:dyDescent="0.2">
      <c r="A23" s="9" t="s">
        <v>465</v>
      </c>
      <c r="B23" s="14" t="s">
        <v>3389</v>
      </c>
      <c r="C23" s="8">
        <v>23000</v>
      </c>
      <c r="D23" s="7" t="s">
        <v>2405</v>
      </c>
    </row>
    <row r="24" spans="1:4" ht="25.5" x14ac:dyDescent="0.2">
      <c r="A24" s="9" t="s">
        <v>466</v>
      </c>
      <c r="B24" s="14" t="s">
        <v>3390</v>
      </c>
      <c r="C24" s="8">
        <v>34333</v>
      </c>
      <c r="D24" s="7" t="s">
        <v>2405</v>
      </c>
    </row>
    <row r="25" spans="1:4" ht="63.75" x14ac:dyDescent="0.2">
      <c r="A25" s="9" t="s">
        <v>314</v>
      </c>
      <c r="B25" s="14" t="s">
        <v>3391</v>
      </c>
      <c r="C25" s="8">
        <v>12500</v>
      </c>
      <c r="D25" s="7" t="s">
        <v>2406</v>
      </c>
    </row>
    <row r="26" spans="1:4" ht="63.75" x14ac:dyDescent="0.2">
      <c r="A26" s="9" t="s">
        <v>1040</v>
      </c>
      <c r="B26" s="14" t="s">
        <v>3392</v>
      </c>
      <c r="C26" s="8">
        <v>20000</v>
      </c>
      <c r="D26" s="7" t="s">
        <v>2406</v>
      </c>
    </row>
    <row r="27" spans="1:4" ht="25.5" x14ac:dyDescent="0.2">
      <c r="A27" s="9" t="s">
        <v>300</v>
      </c>
      <c r="B27" s="14" t="s">
        <v>3393</v>
      </c>
      <c r="C27" s="8">
        <v>3000</v>
      </c>
      <c r="D27" s="7" t="s">
        <v>2407</v>
      </c>
    </row>
    <row r="28" spans="1:4" ht="38.25" x14ac:dyDescent="0.2">
      <c r="A28" s="9" t="s">
        <v>301</v>
      </c>
      <c r="B28" s="14" t="s">
        <v>3394</v>
      </c>
      <c r="C28" s="8">
        <v>6000</v>
      </c>
      <c r="D28" s="7" t="s">
        <v>2407</v>
      </c>
    </row>
    <row r="29" spans="1:4" ht="38.25" x14ac:dyDescent="0.2">
      <c r="A29" s="9" t="s">
        <v>1370</v>
      </c>
      <c r="B29" s="14" t="s">
        <v>3395</v>
      </c>
      <c r="C29" s="8">
        <v>30000</v>
      </c>
      <c r="D29" s="14" t="s">
        <v>2408</v>
      </c>
    </row>
    <row r="30" spans="1:4" ht="38.25" x14ac:dyDescent="0.2">
      <c r="A30" s="9" t="s">
        <v>1161</v>
      </c>
      <c r="B30" s="14" t="s">
        <v>3396</v>
      </c>
      <c r="C30" s="8">
        <v>103651</v>
      </c>
      <c r="D30" s="14" t="s">
        <v>2408</v>
      </c>
    </row>
    <row r="31" spans="1:4" ht="38.25" x14ac:dyDescent="0.2">
      <c r="A31" s="9" t="s">
        <v>1371</v>
      </c>
      <c r="B31" s="14" t="s">
        <v>3397</v>
      </c>
      <c r="C31" s="8">
        <v>2000</v>
      </c>
      <c r="D31" s="14" t="s">
        <v>2408</v>
      </c>
    </row>
    <row r="32" spans="1:4" ht="38.25" x14ac:dyDescent="0.2">
      <c r="A32" s="9" t="s">
        <v>1372</v>
      </c>
      <c r="B32" s="14" t="s">
        <v>3398</v>
      </c>
      <c r="C32" s="8">
        <v>50000</v>
      </c>
      <c r="D32" s="14" t="s">
        <v>2408</v>
      </c>
    </row>
    <row r="33" spans="1:4" ht="25.5" x14ac:dyDescent="0.2">
      <c r="A33" s="9" t="s">
        <v>1162</v>
      </c>
      <c r="B33" s="14" t="s">
        <v>3399</v>
      </c>
      <c r="C33" s="8">
        <v>161101</v>
      </c>
      <c r="D33" s="14" t="s">
        <v>2408</v>
      </c>
    </row>
    <row r="34" spans="1:4" ht="25.5" x14ac:dyDescent="0.2">
      <c r="A34" s="9" t="s">
        <v>1373</v>
      </c>
      <c r="B34" s="14" t="s">
        <v>3400</v>
      </c>
      <c r="C34" s="8">
        <v>3000</v>
      </c>
      <c r="D34" s="14" t="s">
        <v>2408</v>
      </c>
    </row>
    <row r="35" spans="1:4" ht="25.5" x14ac:dyDescent="0.2">
      <c r="A35" s="9" t="s">
        <v>467</v>
      </c>
      <c r="B35" s="14" t="s">
        <v>3402</v>
      </c>
      <c r="C35" s="8">
        <v>0.32</v>
      </c>
      <c r="D35" s="14" t="s">
        <v>2408</v>
      </c>
    </row>
    <row r="36" spans="1:4" ht="25.5" x14ac:dyDescent="0.2">
      <c r="A36" s="9" t="s">
        <v>1377</v>
      </c>
      <c r="B36" s="14" t="s">
        <v>3401</v>
      </c>
      <c r="C36" s="8">
        <f>0.32-0.3168</f>
        <v>3.1999999999999806E-3</v>
      </c>
      <c r="D36" s="14" t="s">
        <v>2408</v>
      </c>
    </row>
    <row r="37" spans="1:4" ht="39" customHeight="1" x14ac:dyDescent="0.2">
      <c r="A37" s="9" t="s">
        <v>1524</v>
      </c>
      <c r="B37" s="14" t="s">
        <v>3403</v>
      </c>
      <c r="C37" s="8">
        <v>38</v>
      </c>
      <c r="D37" s="14" t="s">
        <v>2408</v>
      </c>
    </row>
    <row r="38" spans="1:4" ht="25.5" x14ac:dyDescent="0.2">
      <c r="A38" s="9" t="s">
        <v>1525</v>
      </c>
      <c r="B38" s="14" t="s">
        <v>3404</v>
      </c>
      <c r="C38" s="8">
        <v>38</v>
      </c>
      <c r="D38" s="14" t="s">
        <v>2408</v>
      </c>
    </row>
    <row r="39" spans="1:4" ht="38.25" x14ac:dyDescent="0.2">
      <c r="A39" s="9" t="s">
        <v>1374</v>
      </c>
      <c r="B39" s="14" t="s">
        <v>3406</v>
      </c>
      <c r="C39" s="8">
        <v>56300</v>
      </c>
      <c r="D39" s="7" t="s">
        <v>2409</v>
      </c>
    </row>
    <row r="40" spans="1:4" ht="38.25" x14ac:dyDescent="0.2">
      <c r="A40" s="9" t="s">
        <v>1375</v>
      </c>
      <c r="B40" s="14" t="s">
        <v>3405</v>
      </c>
      <c r="C40" s="8">
        <v>84500</v>
      </c>
      <c r="D40" s="7" t="s">
        <v>2409</v>
      </c>
    </row>
    <row r="41" spans="1:4" ht="25.5" x14ac:dyDescent="0.2">
      <c r="A41" s="9" t="s">
        <v>468</v>
      </c>
      <c r="B41" s="14" t="s">
        <v>3407</v>
      </c>
      <c r="C41" s="49">
        <v>3.0797301656829843E-2</v>
      </c>
      <c r="D41" s="7" t="s">
        <v>4422</v>
      </c>
    </row>
    <row r="42" spans="1:4" ht="38.25" x14ac:dyDescent="0.2">
      <c r="A42" s="9" t="s">
        <v>469</v>
      </c>
      <c r="B42" s="14" t="s">
        <v>3408</v>
      </c>
      <c r="C42" s="8">
        <v>1200</v>
      </c>
      <c r="D42" s="7" t="s">
        <v>2410</v>
      </c>
    </row>
    <row r="43" spans="1:4" ht="38.25" x14ac:dyDescent="0.2">
      <c r="A43" s="9" t="s">
        <v>470</v>
      </c>
      <c r="B43" s="14" t="s">
        <v>3409</v>
      </c>
      <c r="C43" s="8">
        <v>0.5</v>
      </c>
      <c r="D43" s="7" t="s">
        <v>2411</v>
      </c>
    </row>
    <row r="44" spans="1:4" ht="38.25" x14ac:dyDescent="0.2">
      <c r="A44" s="9" t="s">
        <v>252</v>
      </c>
      <c r="B44" s="14" t="s">
        <v>3410</v>
      </c>
      <c r="C44" s="8">
        <v>0.45</v>
      </c>
      <c r="D44" s="7" t="s">
        <v>2412</v>
      </c>
    </row>
    <row r="45" spans="1:4" ht="25.5" x14ac:dyDescent="0.2">
      <c r="A45" s="9" t="s">
        <v>1378</v>
      </c>
      <c r="B45" s="14" t="s">
        <v>3411</v>
      </c>
      <c r="C45" s="8">
        <v>10</v>
      </c>
      <c r="D45" s="7" t="s">
        <v>2413</v>
      </c>
    </row>
    <row r="46" spans="1:4" ht="25.5" x14ac:dyDescent="0.2">
      <c r="A46" s="9" t="s">
        <v>471</v>
      </c>
      <c r="B46" s="14" t="s">
        <v>3412</v>
      </c>
      <c r="C46" s="8">
        <v>0.05</v>
      </c>
      <c r="D46" s="7" t="s">
        <v>2414</v>
      </c>
    </row>
    <row r="47" spans="1:4" ht="38.25" x14ac:dyDescent="0.2">
      <c r="A47" s="9" t="s">
        <v>1571</v>
      </c>
      <c r="B47" s="14" t="s">
        <v>3414</v>
      </c>
      <c r="C47" s="8">
        <v>1000</v>
      </c>
      <c r="D47" s="7" t="s">
        <v>2415</v>
      </c>
    </row>
    <row r="48" spans="1:4" ht="38.25" x14ac:dyDescent="0.2">
      <c r="A48" s="9" t="s">
        <v>1572</v>
      </c>
      <c r="B48" s="14" t="s">
        <v>3415</v>
      </c>
      <c r="C48" s="8">
        <v>1750</v>
      </c>
      <c r="D48" s="7" t="s">
        <v>2415</v>
      </c>
    </row>
    <row r="49" spans="1:4" ht="38.25" x14ac:dyDescent="0.2">
      <c r="A49" s="9" t="s">
        <v>1749</v>
      </c>
      <c r="B49" s="14" t="s">
        <v>3416</v>
      </c>
      <c r="C49" s="8">
        <v>100000</v>
      </c>
      <c r="D49" s="7" t="s">
        <v>2415</v>
      </c>
    </row>
    <row r="50" spans="1:4" ht="38.25" x14ac:dyDescent="0.2">
      <c r="A50" s="9" t="s">
        <v>1750</v>
      </c>
      <c r="B50" s="14" t="s">
        <v>3417</v>
      </c>
      <c r="C50" s="8">
        <v>150000</v>
      </c>
      <c r="D50" s="7" t="s">
        <v>2415</v>
      </c>
    </row>
    <row r="51" spans="1:4" ht="25.5" x14ac:dyDescent="0.2">
      <c r="A51" s="9" t="s">
        <v>472</v>
      </c>
      <c r="B51" s="14" t="s">
        <v>3418</v>
      </c>
      <c r="C51" s="8">
        <v>14580</v>
      </c>
      <c r="D51" s="7" t="s">
        <v>2416</v>
      </c>
    </row>
    <row r="52" spans="1:4" ht="25.5" x14ac:dyDescent="0.2">
      <c r="A52" s="9" t="s">
        <v>1376</v>
      </c>
      <c r="B52" s="14" t="s">
        <v>3419</v>
      </c>
      <c r="C52" s="8">
        <v>5140</v>
      </c>
      <c r="D52" s="7" t="s">
        <v>2416</v>
      </c>
    </row>
    <row r="53" spans="1:4" ht="25.5" x14ac:dyDescent="0.2">
      <c r="A53" s="9" t="s">
        <v>473</v>
      </c>
      <c r="B53" s="14" t="s">
        <v>3270</v>
      </c>
      <c r="C53" s="8" t="s">
        <v>476</v>
      </c>
      <c r="D53" s="14" t="s">
        <v>2417</v>
      </c>
    </row>
    <row r="54" spans="1:4" ht="25.5" x14ac:dyDescent="0.2">
      <c r="A54" s="9" t="s">
        <v>474</v>
      </c>
      <c r="B54" s="14" t="s">
        <v>3413</v>
      </c>
      <c r="C54" s="8" t="s">
        <v>477</v>
      </c>
      <c r="D54" s="14" t="s">
        <v>2417</v>
      </c>
    </row>
    <row r="55" spans="1:4" ht="25.5" x14ac:dyDescent="0.2">
      <c r="A55" s="9" t="s">
        <v>475</v>
      </c>
      <c r="B55" s="14" t="s">
        <v>786</v>
      </c>
      <c r="C55" s="8" t="s">
        <v>478</v>
      </c>
      <c r="D55" s="14" t="s">
        <v>2417</v>
      </c>
    </row>
    <row r="56" spans="1:4" ht="25.5" x14ac:dyDescent="0.2">
      <c r="A56" s="9" t="s">
        <v>2129</v>
      </c>
      <c r="B56" s="14" t="s">
        <v>2131</v>
      </c>
      <c r="C56" s="15">
        <v>15000</v>
      </c>
      <c r="D56" s="23" t="s">
        <v>2132</v>
      </c>
    </row>
    <row r="57" spans="1:4" ht="25.5" x14ac:dyDescent="0.2">
      <c r="A57" s="9" t="s">
        <v>2130</v>
      </c>
      <c r="B57" s="14" t="s">
        <v>3420</v>
      </c>
      <c r="C57" s="15">
        <v>500</v>
      </c>
      <c r="D57" s="23" t="s">
        <v>2132</v>
      </c>
    </row>
    <row r="58" spans="1:4" x14ac:dyDescent="0.2">
      <c r="A58" s="9"/>
      <c r="B58" s="9"/>
    </row>
    <row r="59" spans="1:4" x14ac:dyDescent="0.2">
      <c r="A59" s="9"/>
      <c r="B59" s="9"/>
    </row>
    <row r="60" spans="1:4" x14ac:dyDescent="0.2">
      <c r="A60" s="9"/>
      <c r="B60" s="9"/>
    </row>
    <row r="61" spans="1:4" x14ac:dyDescent="0.2">
      <c r="A61" s="9"/>
      <c r="B61" s="9"/>
    </row>
    <row r="62" spans="1:4" x14ac:dyDescent="0.2">
      <c r="A62" s="9"/>
      <c r="B62" s="9"/>
    </row>
    <row r="63" spans="1:4" x14ac:dyDescent="0.2">
      <c r="A63" s="9"/>
      <c r="B63" s="9"/>
    </row>
    <row r="64" spans="1:4" x14ac:dyDescent="0.2">
      <c r="A64" s="9"/>
      <c r="B64" s="9"/>
    </row>
    <row r="65" spans="1:2" x14ac:dyDescent="0.2">
      <c r="A65" s="9"/>
      <c r="B65" s="9"/>
    </row>
    <row r="66" spans="1:2" x14ac:dyDescent="0.2">
      <c r="A66" s="9"/>
      <c r="B66" s="9"/>
    </row>
    <row r="67" spans="1:2" x14ac:dyDescent="0.2">
      <c r="A67" s="9"/>
      <c r="B67" s="9"/>
    </row>
    <row r="68" spans="1:2" x14ac:dyDescent="0.2">
      <c r="A68" s="9"/>
      <c r="B68" s="9"/>
    </row>
    <row r="69" spans="1:2" x14ac:dyDescent="0.2">
      <c r="A69" s="9"/>
      <c r="B69" s="9"/>
    </row>
    <row r="70" spans="1:2" x14ac:dyDescent="0.2">
      <c r="A70" s="9"/>
      <c r="B70" s="9"/>
    </row>
    <row r="71" spans="1:2" x14ac:dyDescent="0.2">
      <c r="A71" s="9"/>
      <c r="B71" s="9"/>
    </row>
    <row r="72" spans="1:2" x14ac:dyDescent="0.2">
      <c r="A72" s="9"/>
      <c r="B72" s="9"/>
    </row>
    <row r="73" spans="1:2" x14ac:dyDescent="0.2">
      <c r="A73" s="9"/>
      <c r="B73" s="9"/>
    </row>
    <row r="74" spans="1:2" x14ac:dyDescent="0.2">
      <c r="A74" s="9"/>
      <c r="B74" s="9"/>
    </row>
    <row r="75" spans="1:2" x14ac:dyDescent="0.2">
      <c r="A75" s="9"/>
      <c r="B75" s="9"/>
    </row>
    <row r="76" spans="1:2" x14ac:dyDescent="0.2">
      <c r="A76" s="9"/>
      <c r="B76" s="9"/>
    </row>
    <row r="77" spans="1:2" x14ac:dyDescent="0.2">
      <c r="A77" s="9"/>
      <c r="B77" s="9"/>
    </row>
    <row r="78" spans="1:2" x14ac:dyDescent="0.2">
      <c r="A78" s="9"/>
      <c r="B78" s="9"/>
    </row>
    <row r="79" spans="1:2" x14ac:dyDescent="0.2">
      <c r="A79" s="9"/>
      <c r="B79" s="9"/>
    </row>
    <row r="80" spans="1:2" x14ac:dyDescent="0.2">
      <c r="A80" s="9"/>
      <c r="B80" s="9"/>
    </row>
    <row r="81" spans="1:2" x14ac:dyDescent="0.2">
      <c r="A81" s="9"/>
      <c r="B81" s="9"/>
    </row>
    <row r="82" spans="1:2" x14ac:dyDescent="0.2">
      <c r="A82" s="9"/>
      <c r="B82" s="9"/>
    </row>
    <row r="83" spans="1:2" x14ac:dyDescent="0.2">
      <c r="A83" s="9"/>
      <c r="B83" s="9"/>
    </row>
    <row r="84" spans="1:2" x14ac:dyDescent="0.2">
      <c r="A84" s="9"/>
      <c r="B84" s="9"/>
    </row>
    <row r="85" spans="1:2" x14ac:dyDescent="0.2">
      <c r="A85" s="9"/>
      <c r="B85" s="9"/>
    </row>
    <row r="86" spans="1:2" x14ac:dyDescent="0.2">
      <c r="A86" s="9"/>
      <c r="B86" s="9"/>
    </row>
    <row r="87" spans="1:2" x14ac:dyDescent="0.2">
      <c r="A87" s="9"/>
      <c r="B87" s="9"/>
    </row>
    <row r="88" spans="1:2" x14ac:dyDescent="0.2">
      <c r="A88" s="9"/>
      <c r="B88" s="9"/>
    </row>
    <row r="89" spans="1:2" x14ac:dyDescent="0.2">
      <c r="A89" s="9"/>
      <c r="B89" s="9"/>
    </row>
    <row r="90" spans="1:2" x14ac:dyDescent="0.2">
      <c r="A90" s="9"/>
      <c r="B90" s="9"/>
    </row>
    <row r="91" spans="1:2" x14ac:dyDescent="0.2">
      <c r="A91" s="9"/>
      <c r="B91" s="9"/>
    </row>
    <row r="92" spans="1:2" x14ac:dyDescent="0.2">
      <c r="A92" s="9"/>
      <c r="B92" s="9"/>
    </row>
    <row r="93" spans="1:2" x14ac:dyDescent="0.2">
      <c r="A93" s="9"/>
      <c r="B93" s="9"/>
    </row>
    <row r="94" spans="1:2" x14ac:dyDescent="0.2">
      <c r="A94" s="9"/>
      <c r="B94" s="9"/>
    </row>
    <row r="95" spans="1:2" x14ac:dyDescent="0.2">
      <c r="A95" s="9"/>
      <c r="B95" s="9"/>
    </row>
    <row r="96" spans="1:2" x14ac:dyDescent="0.2">
      <c r="A96" s="9"/>
      <c r="B96" s="9"/>
    </row>
    <row r="97" spans="1:2" x14ac:dyDescent="0.2">
      <c r="A97" s="9"/>
      <c r="B97" s="9"/>
    </row>
    <row r="98" spans="1:2" x14ac:dyDescent="0.2">
      <c r="A98" s="9"/>
      <c r="B98" s="9"/>
    </row>
    <row r="99" spans="1:2" x14ac:dyDescent="0.2">
      <c r="A99" s="9"/>
      <c r="B99" s="9"/>
    </row>
    <row r="100" spans="1:2" x14ac:dyDescent="0.2">
      <c r="A100" s="9"/>
      <c r="B100" s="9"/>
    </row>
    <row r="101" spans="1:2" x14ac:dyDescent="0.2">
      <c r="A101" s="9"/>
      <c r="B101" s="9"/>
    </row>
    <row r="102" spans="1:2" x14ac:dyDescent="0.2">
      <c r="A102" s="9"/>
      <c r="B102" s="9"/>
    </row>
    <row r="103" spans="1:2" x14ac:dyDescent="0.2">
      <c r="A103" s="9"/>
      <c r="B103" s="9"/>
    </row>
    <row r="104" spans="1:2" x14ac:dyDescent="0.2">
      <c r="A104" s="9"/>
      <c r="B104" s="9"/>
    </row>
    <row r="105" spans="1:2" x14ac:dyDescent="0.2">
      <c r="A105" s="9"/>
      <c r="B105" s="9"/>
    </row>
    <row r="106" spans="1:2" x14ac:dyDescent="0.2">
      <c r="A106" s="9"/>
      <c r="B106" s="9"/>
    </row>
    <row r="107" spans="1:2" x14ac:dyDescent="0.2">
      <c r="A107" s="9"/>
      <c r="B107" s="9"/>
    </row>
    <row r="108" spans="1:2" x14ac:dyDescent="0.2">
      <c r="A108" s="9"/>
      <c r="B108" s="9"/>
    </row>
    <row r="109" spans="1:2" x14ac:dyDescent="0.2">
      <c r="A109" s="9"/>
      <c r="B109" s="9"/>
    </row>
    <row r="110" spans="1:2" x14ac:dyDescent="0.2">
      <c r="A110" s="9"/>
      <c r="B110" s="9"/>
    </row>
    <row r="111" spans="1:2" x14ac:dyDescent="0.2">
      <c r="A111" s="9"/>
      <c r="B111" s="9"/>
    </row>
    <row r="112" spans="1:2" x14ac:dyDescent="0.2">
      <c r="A112" s="9"/>
      <c r="B112" s="9"/>
    </row>
    <row r="113" spans="1:2" x14ac:dyDescent="0.2">
      <c r="A113" s="9"/>
      <c r="B113" s="9"/>
    </row>
    <row r="114" spans="1:2" x14ac:dyDescent="0.2">
      <c r="A114" s="9"/>
      <c r="B114" s="9"/>
    </row>
    <row r="115" spans="1:2" x14ac:dyDescent="0.2">
      <c r="A115" s="9"/>
      <c r="B115" s="9"/>
    </row>
    <row r="116" spans="1:2" x14ac:dyDescent="0.2">
      <c r="A116" s="9"/>
      <c r="B116" s="9"/>
    </row>
    <row r="117" spans="1:2" x14ac:dyDescent="0.2">
      <c r="A117" s="9"/>
      <c r="B117" s="9"/>
    </row>
    <row r="118" spans="1:2" x14ac:dyDescent="0.2">
      <c r="A118" s="9"/>
      <c r="B118" s="9"/>
    </row>
    <row r="119" spans="1:2" x14ac:dyDescent="0.2">
      <c r="A119" s="9"/>
      <c r="B119" s="9"/>
    </row>
    <row r="120" spans="1:2" x14ac:dyDescent="0.2">
      <c r="A120" s="9"/>
      <c r="B120" s="9"/>
    </row>
    <row r="121" spans="1:2" x14ac:dyDescent="0.2">
      <c r="A121" s="9"/>
      <c r="B121" s="9"/>
    </row>
    <row r="122" spans="1:2" x14ac:dyDescent="0.2">
      <c r="A122" s="9"/>
      <c r="B122" s="9"/>
    </row>
    <row r="123" spans="1:2" x14ac:dyDescent="0.2">
      <c r="A123" s="9"/>
      <c r="B123" s="9"/>
    </row>
    <row r="124" spans="1:2" x14ac:dyDescent="0.2">
      <c r="A124" s="9"/>
      <c r="B124" s="9"/>
    </row>
    <row r="125" spans="1:2" x14ac:dyDescent="0.2">
      <c r="A125" s="9"/>
      <c r="B125" s="9"/>
    </row>
    <row r="126" spans="1:2" x14ac:dyDescent="0.2">
      <c r="A126" s="9"/>
      <c r="B126" s="9"/>
    </row>
    <row r="127" spans="1:2" x14ac:dyDescent="0.2">
      <c r="A127" s="9"/>
      <c r="B127" s="9"/>
    </row>
    <row r="128" spans="1:2" x14ac:dyDescent="0.2">
      <c r="A128" s="9"/>
      <c r="B128" s="9"/>
    </row>
    <row r="129" spans="1:2" x14ac:dyDescent="0.2">
      <c r="A129" s="9"/>
      <c r="B129" s="9"/>
    </row>
    <row r="130" spans="1:2" x14ac:dyDescent="0.2">
      <c r="A130" s="9"/>
      <c r="B130" s="9"/>
    </row>
    <row r="131" spans="1:2" x14ac:dyDescent="0.2">
      <c r="A131" s="9"/>
      <c r="B131" s="9"/>
    </row>
    <row r="132" spans="1:2" x14ac:dyDescent="0.2">
      <c r="A132" s="9"/>
      <c r="B132" s="9"/>
    </row>
    <row r="133" spans="1:2" x14ac:dyDescent="0.2">
      <c r="A133" s="9"/>
      <c r="B133" s="9"/>
    </row>
    <row r="134" spans="1:2" x14ac:dyDescent="0.2">
      <c r="A134" s="9"/>
      <c r="B134" s="9"/>
    </row>
    <row r="135" spans="1:2" x14ac:dyDescent="0.2">
      <c r="A135" s="9"/>
      <c r="B135" s="9"/>
    </row>
    <row r="136" spans="1:2" x14ac:dyDescent="0.2">
      <c r="A136" s="9"/>
      <c r="B136" s="9"/>
    </row>
    <row r="137" spans="1:2" x14ac:dyDescent="0.2">
      <c r="A137" s="9"/>
      <c r="B137" s="9"/>
    </row>
    <row r="138" spans="1:2" x14ac:dyDescent="0.2">
      <c r="A138" s="9"/>
      <c r="B138" s="9"/>
    </row>
    <row r="139" spans="1:2" x14ac:dyDescent="0.2">
      <c r="A139" s="9"/>
      <c r="B139" s="9"/>
    </row>
    <row r="140" spans="1:2" x14ac:dyDescent="0.2">
      <c r="A140" s="9"/>
      <c r="B140" s="9"/>
    </row>
    <row r="141" spans="1:2" x14ac:dyDescent="0.2">
      <c r="A141" s="9"/>
      <c r="B141" s="9"/>
    </row>
    <row r="142" spans="1:2" x14ac:dyDescent="0.2">
      <c r="A142" s="9"/>
      <c r="B142" s="9"/>
    </row>
    <row r="143" spans="1:2" x14ac:dyDescent="0.2">
      <c r="A143" s="9"/>
      <c r="B143" s="9"/>
    </row>
    <row r="144" spans="1:2" x14ac:dyDescent="0.2">
      <c r="A144" s="9"/>
      <c r="B144" s="9"/>
    </row>
    <row r="145" spans="1:2" x14ac:dyDescent="0.2">
      <c r="A145" s="9"/>
      <c r="B145" s="9"/>
    </row>
    <row r="146" spans="1:2" x14ac:dyDescent="0.2">
      <c r="A146" s="9"/>
      <c r="B146" s="9"/>
    </row>
    <row r="147" spans="1:2" x14ac:dyDescent="0.2">
      <c r="A147" s="9"/>
      <c r="B147" s="9"/>
    </row>
    <row r="148" spans="1:2" x14ac:dyDescent="0.2">
      <c r="A148" s="9"/>
      <c r="B148" s="9"/>
    </row>
    <row r="149" spans="1:2" x14ac:dyDescent="0.2">
      <c r="A149" s="9"/>
      <c r="B149" s="9"/>
    </row>
    <row r="150" spans="1:2" x14ac:dyDescent="0.2">
      <c r="A150" s="9"/>
      <c r="B150" s="9"/>
    </row>
    <row r="151" spans="1:2" x14ac:dyDescent="0.2">
      <c r="A151" s="9"/>
      <c r="B151" s="9"/>
    </row>
    <row r="152" spans="1:2" x14ac:dyDescent="0.2">
      <c r="A152" s="9"/>
      <c r="B152" s="9"/>
    </row>
    <row r="153" spans="1:2" x14ac:dyDescent="0.2">
      <c r="A153" s="9"/>
      <c r="B153" s="9"/>
    </row>
    <row r="154" spans="1:2" x14ac:dyDescent="0.2">
      <c r="A154" s="9"/>
      <c r="B154" s="9"/>
    </row>
    <row r="155" spans="1:2" x14ac:dyDescent="0.2">
      <c r="A155" s="9"/>
      <c r="B155" s="9"/>
    </row>
    <row r="156" spans="1:2" x14ac:dyDescent="0.2">
      <c r="A156" s="9"/>
      <c r="B156" s="9"/>
    </row>
    <row r="157" spans="1:2" x14ac:dyDescent="0.2">
      <c r="A157" s="9"/>
      <c r="B157" s="9"/>
    </row>
    <row r="158" spans="1:2" x14ac:dyDescent="0.2">
      <c r="A158" s="9"/>
      <c r="B158" s="9"/>
    </row>
    <row r="159" spans="1:2" x14ac:dyDescent="0.2">
      <c r="A159" s="9"/>
      <c r="B159" s="9"/>
    </row>
    <row r="160" spans="1:2" x14ac:dyDescent="0.2">
      <c r="A160" s="9"/>
      <c r="B160" s="9"/>
    </row>
    <row r="161" spans="1:2" x14ac:dyDescent="0.2">
      <c r="A161" s="9"/>
      <c r="B161" s="9"/>
    </row>
    <row r="162" spans="1:2" x14ac:dyDescent="0.2">
      <c r="A162" s="9"/>
      <c r="B162" s="9"/>
    </row>
    <row r="163" spans="1:2" x14ac:dyDescent="0.2">
      <c r="A163" s="9"/>
      <c r="B163" s="9"/>
    </row>
    <row r="164" spans="1:2" x14ac:dyDescent="0.2">
      <c r="A164" s="9"/>
      <c r="B164" s="9"/>
    </row>
    <row r="165" spans="1:2" x14ac:dyDescent="0.2">
      <c r="A165" s="9"/>
      <c r="B165" s="9"/>
    </row>
    <row r="166" spans="1:2" x14ac:dyDescent="0.2">
      <c r="A166" s="9"/>
      <c r="B166" s="9"/>
    </row>
    <row r="167" spans="1:2" x14ac:dyDescent="0.2">
      <c r="A167" s="9"/>
      <c r="B167" s="9"/>
    </row>
    <row r="168" spans="1:2" x14ac:dyDescent="0.2">
      <c r="A168" s="9"/>
      <c r="B168" s="9"/>
    </row>
    <row r="169" spans="1:2" x14ac:dyDescent="0.2">
      <c r="A169" s="9"/>
      <c r="B169" s="9"/>
    </row>
    <row r="170" spans="1:2" x14ac:dyDescent="0.2">
      <c r="A170" s="9"/>
      <c r="B170" s="9"/>
    </row>
    <row r="171" spans="1:2" x14ac:dyDescent="0.2">
      <c r="A171" s="9"/>
      <c r="B171" s="9"/>
    </row>
    <row r="172" spans="1:2" x14ac:dyDescent="0.2">
      <c r="A172" s="9"/>
      <c r="B172" s="9"/>
    </row>
    <row r="173" spans="1:2" x14ac:dyDescent="0.2">
      <c r="A173" s="9"/>
      <c r="B173" s="9"/>
    </row>
    <row r="174" spans="1:2" x14ac:dyDescent="0.2">
      <c r="A174" s="9"/>
      <c r="B174" s="9"/>
    </row>
    <row r="175" spans="1:2" x14ac:dyDescent="0.2">
      <c r="A175" s="9"/>
      <c r="B175" s="9"/>
    </row>
    <row r="176" spans="1:2" x14ac:dyDescent="0.2">
      <c r="A176" s="9"/>
      <c r="B176" s="9"/>
    </row>
    <row r="177" spans="1:2" x14ac:dyDescent="0.2">
      <c r="A177" s="9"/>
      <c r="B177" s="9"/>
    </row>
    <row r="178" spans="1:2" x14ac:dyDescent="0.2">
      <c r="A178" s="9"/>
      <c r="B178" s="9"/>
    </row>
    <row r="179" spans="1:2" x14ac:dyDescent="0.2">
      <c r="A179" s="9"/>
      <c r="B179" s="9"/>
    </row>
    <row r="180" spans="1:2" x14ac:dyDescent="0.2">
      <c r="A180" s="9"/>
      <c r="B180" s="9"/>
    </row>
    <row r="181" spans="1:2" x14ac:dyDescent="0.2">
      <c r="A181" s="9"/>
      <c r="B181" s="9"/>
    </row>
    <row r="182" spans="1:2" x14ac:dyDescent="0.2">
      <c r="A182" s="9"/>
      <c r="B182" s="9"/>
    </row>
    <row r="183" spans="1:2" x14ac:dyDescent="0.2">
      <c r="A183" s="9"/>
      <c r="B183" s="9"/>
    </row>
    <row r="184" spans="1:2" x14ac:dyDescent="0.2">
      <c r="A184" s="9"/>
      <c r="B184" s="9"/>
    </row>
    <row r="185" spans="1:2" x14ac:dyDescent="0.2">
      <c r="A185" s="9"/>
      <c r="B185" s="9"/>
    </row>
    <row r="186" spans="1:2" x14ac:dyDescent="0.2">
      <c r="A186" s="9"/>
      <c r="B186" s="9"/>
    </row>
    <row r="187" spans="1:2" x14ac:dyDescent="0.2">
      <c r="A187" s="9"/>
      <c r="B187" s="9"/>
    </row>
    <row r="188" spans="1:2" x14ac:dyDescent="0.2">
      <c r="A188" s="9"/>
      <c r="B188" s="9"/>
    </row>
    <row r="189" spans="1:2" x14ac:dyDescent="0.2">
      <c r="A189" s="9"/>
      <c r="B189" s="9"/>
    </row>
    <row r="190" spans="1:2" x14ac:dyDescent="0.2">
      <c r="A190" s="9"/>
      <c r="B190" s="9"/>
    </row>
    <row r="191" spans="1:2" x14ac:dyDescent="0.2">
      <c r="A191" s="9"/>
      <c r="B191" s="9"/>
    </row>
    <row r="192" spans="1:2" x14ac:dyDescent="0.2">
      <c r="A192" s="9"/>
      <c r="B192" s="9"/>
    </row>
    <row r="193" spans="1:2" x14ac:dyDescent="0.2">
      <c r="A193" s="9"/>
      <c r="B193" s="9"/>
    </row>
    <row r="194" spans="1:2" x14ac:dyDescent="0.2">
      <c r="A194" s="9"/>
      <c r="B194" s="9"/>
    </row>
    <row r="195" spans="1:2" x14ac:dyDescent="0.2">
      <c r="A195" s="9"/>
      <c r="B195" s="9"/>
    </row>
    <row r="196" spans="1:2" x14ac:dyDescent="0.2">
      <c r="A196" s="9"/>
      <c r="B196" s="9"/>
    </row>
    <row r="197" spans="1:2" x14ac:dyDescent="0.2">
      <c r="A197" s="9"/>
      <c r="B197" s="9"/>
    </row>
    <row r="198" spans="1:2" x14ac:dyDescent="0.2">
      <c r="A198" s="9"/>
      <c r="B198" s="9"/>
    </row>
    <row r="199" spans="1:2" x14ac:dyDescent="0.2">
      <c r="A199" s="9"/>
      <c r="B199" s="9"/>
    </row>
    <row r="200" spans="1:2" x14ac:dyDescent="0.2">
      <c r="A200" s="9"/>
      <c r="B200" s="9"/>
    </row>
    <row r="201" spans="1:2" x14ac:dyDescent="0.2">
      <c r="A201" s="9"/>
      <c r="B201" s="9"/>
    </row>
    <row r="202" spans="1:2" x14ac:dyDescent="0.2">
      <c r="A202" s="9"/>
      <c r="B202" s="9"/>
    </row>
    <row r="203" spans="1:2" x14ac:dyDescent="0.2">
      <c r="A203" s="9"/>
      <c r="B203" s="9"/>
    </row>
    <row r="204" spans="1:2" x14ac:dyDescent="0.2">
      <c r="A204" s="9"/>
      <c r="B204" s="9"/>
    </row>
    <row r="205" spans="1:2" x14ac:dyDescent="0.2">
      <c r="A205" s="9"/>
      <c r="B205" s="9"/>
    </row>
    <row r="206" spans="1:2" x14ac:dyDescent="0.2">
      <c r="A206" s="9"/>
      <c r="B206" s="9"/>
    </row>
    <row r="207" spans="1:2" x14ac:dyDescent="0.2">
      <c r="A207" s="9"/>
      <c r="B207" s="9"/>
    </row>
    <row r="208" spans="1:2" x14ac:dyDescent="0.2">
      <c r="A208" s="9"/>
      <c r="B208" s="9"/>
    </row>
    <row r="209" spans="1:2" x14ac:dyDescent="0.2">
      <c r="A209" s="9"/>
      <c r="B209" s="9"/>
    </row>
    <row r="210" spans="1:2" x14ac:dyDescent="0.2">
      <c r="A210" s="9"/>
      <c r="B210" s="9"/>
    </row>
    <row r="211" spans="1:2" x14ac:dyDescent="0.2">
      <c r="A211" s="9"/>
      <c r="B211" s="9"/>
    </row>
    <row r="212" spans="1:2" x14ac:dyDescent="0.2">
      <c r="A212" s="9"/>
      <c r="B212" s="9"/>
    </row>
    <row r="213" spans="1:2" x14ac:dyDescent="0.2">
      <c r="A213" s="9"/>
      <c r="B213" s="9"/>
    </row>
    <row r="214" spans="1:2" x14ac:dyDescent="0.2">
      <c r="A214" s="9"/>
      <c r="B214" s="9"/>
    </row>
    <row r="215" spans="1:2" x14ac:dyDescent="0.2">
      <c r="A215" s="9"/>
      <c r="B215" s="9"/>
    </row>
    <row r="216" spans="1:2" x14ac:dyDescent="0.2">
      <c r="A216" s="9"/>
      <c r="B216" s="9"/>
    </row>
    <row r="217" spans="1:2" x14ac:dyDescent="0.2">
      <c r="A217" s="9"/>
      <c r="B217" s="9"/>
    </row>
    <row r="218" spans="1:2" x14ac:dyDescent="0.2">
      <c r="A218" s="9"/>
      <c r="B218" s="9"/>
    </row>
    <row r="219" spans="1:2" x14ac:dyDescent="0.2">
      <c r="A219" s="9"/>
      <c r="B219" s="9"/>
    </row>
    <row r="220" spans="1:2" x14ac:dyDescent="0.2">
      <c r="A220" s="9"/>
      <c r="B220" s="9"/>
    </row>
    <row r="221" spans="1:2" x14ac:dyDescent="0.2">
      <c r="A221" s="9"/>
      <c r="B221" s="9"/>
    </row>
    <row r="222" spans="1:2" x14ac:dyDescent="0.2">
      <c r="A222" s="9"/>
      <c r="B222" s="9"/>
    </row>
    <row r="223" spans="1:2" x14ac:dyDescent="0.2">
      <c r="A223" s="9"/>
      <c r="B223" s="9"/>
    </row>
    <row r="224" spans="1:2" x14ac:dyDescent="0.2">
      <c r="A224" s="9"/>
      <c r="B224" s="9"/>
    </row>
    <row r="225" spans="1:2" x14ac:dyDescent="0.2">
      <c r="A225" s="9"/>
      <c r="B225" s="9"/>
    </row>
    <row r="226" spans="1:2" x14ac:dyDescent="0.2">
      <c r="A226" s="9"/>
      <c r="B226" s="9"/>
    </row>
    <row r="227" spans="1:2" x14ac:dyDescent="0.2">
      <c r="A227" s="9"/>
      <c r="B227" s="9"/>
    </row>
    <row r="228" spans="1:2" x14ac:dyDescent="0.2">
      <c r="A228" s="9"/>
      <c r="B228" s="9"/>
    </row>
    <row r="229" spans="1:2" x14ac:dyDescent="0.2">
      <c r="A229" s="9"/>
      <c r="B229" s="9"/>
    </row>
    <row r="230" spans="1:2" x14ac:dyDescent="0.2">
      <c r="A230" s="9"/>
      <c r="B230" s="9"/>
    </row>
    <row r="231" spans="1:2" x14ac:dyDescent="0.2">
      <c r="A231" s="9"/>
      <c r="B231" s="9"/>
    </row>
    <row r="232" spans="1:2" x14ac:dyDescent="0.2">
      <c r="A232" s="9"/>
      <c r="B232" s="9"/>
    </row>
    <row r="233" spans="1:2" x14ac:dyDescent="0.2">
      <c r="A233" s="9"/>
      <c r="B233" s="9"/>
    </row>
    <row r="234" spans="1:2" x14ac:dyDescent="0.2">
      <c r="A234" s="9"/>
      <c r="B234" s="9"/>
    </row>
    <row r="235" spans="1:2" x14ac:dyDescent="0.2">
      <c r="A235" s="9"/>
      <c r="B235" s="9"/>
    </row>
    <row r="236" spans="1:2" x14ac:dyDescent="0.2">
      <c r="A236" s="9"/>
      <c r="B236" s="9"/>
    </row>
    <row r="237" spans="1:2" x14ac:dyDescent="0.2">
      <c r="A237" s="9"/>
      <c r="B237" s="9"/>
    </row>
    <row r="238" spans="1:2" x14ac:dyDescent="0.2">
      <c r="A238" s="9"/>
      <c r="B238" s="9"/>
    </row>
    <row r="239" spans="1:2" x14ac:dyDescent="0.2">
      <c r="A239" s="9"/>
      <c r="B239" s="9"/>
    </row>
    <row r="240" spans="1:2" x14ac:dyDescent="0.2">
      <c r="A240" s="9"/>
      <c r="B240" s="9"/>
    </row>
    <row r="241" spans="1:2" x14ac:dyDescent="0.2">
      <c r="A241" s="9"/>
      <c r="B241" s="9"/>
    </row>
    <row r="242" spans="1:2" x14ac:dyDescent="0.2">
      <c r="A242" s="9"/>
      <c r="B242" s="9"/>
    </row>
    <row r="243" spans="1:2" x14ac:dyDescent="0.2">
      <c r="A243" s="9"/>
      <c r="B243" s="9"/>
    </row>
    <row r="244" spans="1:2" x14ac:dyDescent="0.2">
      <c r="A244" s="9"/>
      <c r="B244" s="9"/>
    </row>
    <row r="245" spans="1:2" x14ac:dyDescent="0.2">
      <c r="A245" s="9"/>
      <c r="B245" s="9"/>
    </row>
    <row r="246" spans="1:2" x14ac:dyDescent="0.2">
      <c r="A246" s="9"/>
      <c r="B246" s="9"/>
    </row>
    <row r="247" spans="1:2" x14ac:dyDescent="0.2">
      <c r="A247" s="9"/>
      <c r="B247" s="9"/>
    </row>
    <row r="248" spans="1:2" x14ac:dyDescent="0.2">
      <c r="A248" s="9"/>
      <c r="B248" s="9"/>
    </row>
    <row r="249" spans="1:2" x14ac:dyDescent="0.2">
      <c r="A249" s="9"/>
      <c r="B249" s="9"/>
    </row>
    <row r="250" spans="1:2" x14ac:dyDescent="0.2">
      <c r="A250" s="9"/>
      <c r="B250" s="9"/>
    </row>
    <row r="251" spans="1:2" x14ac:dyDescent="0.2">
      <c r="A251" s="9"/>
      <c r="B251" s="9"/>
    </row>
    <row r="252" spans="1:2" x14ac:dyDescent="0.2">
      <c r="A252" s="9"/>
      <c r="B252" s="9"/>
    </row>
    <row r="253" spans="1:2" x14ac:dyDescent="0.2">
      <c r="A253" s="9"/>
      <c r="B253" s="9"/>
    </row>
    <row r="254" spans="1:2" x14ac:dyDescent="0.2">
      <c r="A254" s="9"/>
      <c r="B254" s="9"/>
    </row>
    <row r="255" spans="1:2" x14ac:dyDescent="0.2">
      <c r="A255" s="9"/>
      <c r="B255" s="9"/>
    </row>
    <row r="256" spans="1:2" x14ac:dyDescent="0.2">
      <c r="A256" s="9"/>
      <c r="B256" s="9"/>
    </row>
    <row r="257" spans="1:2" x14ac:dyDescent="0.2">
      <c r="A257" s="9"/>
      <c r="B257" s="9"/>
    </row>
  </sheetData>
  <mergeCells count="1">
    <mergeCell ref="A1:B1"/>
  </mergeCells>
  <hyperlinks>
    <hyperlink ref="D1" location="Introduction!A14" display="Return to Table of Contents" xr:uid="{0E62FB11-FB42-4583-B10A-54DD781AA85D}"/>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B7B14-4565-49DE-ABAF-578E604F988E}">
  <dimension ref="A1:E34"/>
  <sheetViews>
    <sheetView zoomScaleNormal="100" workbookViewId="0">
      <pane xSplit="1" ySplit="4" topLeftCell="B5" activePane="bottomRight" state="frozen"/>
      <selection sqref="A1:B1"/>
      <selection pane="topRight" sqref="A1:B1"/>
      <selection pane="bottomLeft" sqref="A1:B1"/>
      <selection pane="bottomRight"/>
    </sheetView>
  </sheetViews>
  <sheetFormatPr defaultColWidth="9.140625" defaultRowHeight="12.75" x14ac:dyDescent="0.2"/>
  <cols>
    <col min="1" max="1" width="38.85546875" style="24" customWidth="1"/>
    <col min="2" max="4" width="20.28515625" style="24" customWidth="1"/>
    <col min="5" max="16384" width="9.140625" style="24"/>
  </cols>
  <sheetData>
    <row r="1" spans="1:5" x14ac:dyDescent="0.2">
      <c r="D1" s="83" t="s">
        <v>4457</v>
      </c>
    </row>
    <row r="2" spans="1:5" x14ac:dyDescent="0.2">
      <c r="A2" s="88" t="s">
        <v>4449</v>
      </c>
      <c r="B2" s="88"/>
      <c r="C2" s="88"/>
      <c r="D2" s="88"/>
      <c r="E2" s="80"/>
    </row>
    <row r="4" spans="1:5" ht="25.5" x14ac:dyDescent="0.2">
      <c r="A4" s="17" t="s">
        <v>3665</v>
      </c>
      <c r="B4" s="17" t="s">
        <v>3666</v>
      </c>
      <c r="C4" s="17" t="s">
        <v>3667</v>
      </c>
      <c r="D4" s="17" t="s">
        <v>3668</v>
      </c>
    </row>
    <row r="5" spans="1:5" x14ac:dyDescent="0.2">
      <c r="A5" s="24" t="s">
        <v>4423</v>
      </c>
      <c r="B5" s="24">
        <v>3.2000000000000001E-2</v>
      </c>
      <c r="C5" s="79">
        <v>584548</v>
      </c>
      <c r="D5" s="59">
        <f>B5*C5</f>
        <v>18705.536</v>
      </c>
    </row>
    <row r="6" spans="1:5" x14ac:dyDescent="0.2">
      <c r="A6" s="24" t="s">
        <v>4424</v>
      </c>
      <c r="B6" s="24">
        <v>3.0300000000000001E-2</v>
      </c>
      <c r="C6" s="79">
        <v>68161</v>
      </c>
      <c r="D6" s="59">
        <f t="shared" ref="D6:D28" si="0">B6*C6</f>
        <v>2065.2782999999999</v>
      </c>
    </row>
    <row r="7" spans="1:5" x14ac:dyDescent="0.2">
      <c r="A7" s="24" t="s">
        <v>4425</v>
      </c>
      <c r="B7" s="24">
        <v>2.7E-2</v>
      </c>
      <c r="C7" s="79">
        <v>588109</v>
      </c>
      <c r="D7" s="59">
        <f t="shared" si="0"/>
        <v>15878.942999999999</v>
      </c>
    </row>
    <row r="8" spans="1:5" x14ac:dyDescent="0.2">
      <c r="A8" s="24" t="s">
        <v>4426</v>
      </c>
      <c r="B8" s="24">
        <v>3.2000000000000001E-2</v>
      </c>
      <c r="C8" s="79">
        <v>850737</v>
      </c>
      <c r="D8" s="59">
        <f t="shared" si="0"/>
        <v>27223.583999999999</v>
      </c>
    </row>
    <row r="9" spans="1:5" x14ac:dyDescent="0.2">
      <c r="A9" s="24" t="s">
        <v>4427</v>
      </c>
      <c r="B9" s="24">
        <v>0.03</v>
      </c>
      <c r="C9" s="79">
        <v>93244</v>
      </c>
      <c r="D9" s="59">
        <f t="shared" si="0"/>
        <v>2797.3199999999997</v>
      </c>
    </row>
    <row r="10" spans="1:5" x14ac:dyDescent="0.2">
      <c r="A10" s="24" t="s">
        <v>4428</v>
      </c>
      <c r="B10" s="24">
        <v>3.2000000000000001E-2</v>
      </c>
      <c r="C10" s="79">
        <v>33320</v>
      </c>
      <c r="D10" s="59">
        <f t="shared" si="0"/>
        <v>1066.24</v>
      </c>
    </row>
    <row r="11" spans="1:5" x14ac:dyDescent="0.2">
      <c r="A11" s="24" t="s">
        <v>4429</v>
      </c>
      <c r="B11" s="24">
        <v>3.0300000000000001E-2</v>
      </c>
      <c r="C11" s="79">
        <v>173225</v>
      </c>
      <c r="D11" s="59">
        <f t="shared" si="0"/>
        <v>5248.7174999999997</v>
      </c>
    </row>
    <row r="12" spans="1:5" x14ac:dyDescent="0.2">
      <c r="A12" s="24" t="s">
        <v>4430</v>
      </c>
      <c r="B12" s="24">
        <v>2.8000000000000001E-2</v>
      </c>
      <c r="C12" s="79">
        <v>103876</v>
      </c>
      <c r="D12" s="59">
        <f t="shared" si="0"/>
        <v>2908.5280000000002</v>
      </c>
    </row>
    <row r="13" spans="1:5" x14ac:dyDescent="0.2">
      <c r="A13" s="24" t="s">
        <v>4431</v>
      </c>
      <c r="B13" s="24">
        <v>3.0300000000000001E-2</v>
      </c>
      <c r="C13" s="79">
        <v>167035</v>
      </c>
      <c r="D13" s="59">
        <f t="shared" si="0"/>
        <v>5061.1605</v>
      </c>
    </row>
    <row r="14" spans="1:5" x14ac:dyDescent="0.2">
      <c r="A14" s="24" t="s">
        <v>4432</v>
      </c>
      <c r="B14" s="24">
        <v>3.2000000000000001E-2</v>
      </c>
      <c r="C14" s="79">
        <v>32557</v>
      </c>
      <c r="D14" s="59">
        <f t="shared" si="0"/>
        <v>1041.8240000000001</v>
      </c>
    </row>
    <row r="15" spans="1:5" x14ac:dyDescent="0.2">
      <c r="A15" s="24" t="s">
        <v>4433</v>
      </c>
      <c r="B15" s="24">
        <v>2.75E-2</v>
      </c>
      <c r="C15" s="79">
        <v>273829</v>
      </c>
      <c r="D15" s="59">
        <f t="shared" si="0"/>
        <v>7530.2974999999997</v>
      </c>
    </row>
    <row r="16" spans="1:5" x14ac:dyDescent="0.2">
      <c r="A16" s="24" t="s">
        <v>4434</v>
      </c>
      <c r="B16" s="24">
        <v>2.6499999999999999E-2</v>
      </c>
      <c r="C16" s="79">
        <v>28856</v>
      </c>
      <c r="D16" s="59">
        <f t="shared" si="0"/>
        <v>764.68399999999997</v>
      </c>
    </row>
    <row r="17" spans="1:4" x14ac:dyDescent="0.2">
      <c r="A17" s="24" t="s">
        <v>4435</v>
      </c>
      <c r="B17" s="24">
        <v>3.0599999999999999E-2</v>
      </c>
      <c r="C17" s="79">
        <v>261059</v>
      </c>
      <c r="D17" s="59">
        <f t="shared" si="0"/>
        <v>7988.4053999999996</v>
      </c>
    </row>
    <row r="18" spans="1:4" x14ac:dyDescent="0.2">
      <c r="A18" s="24" t="s">
        <v>4436</v>
      </c>
      <c r="B18" s="24">
        <v>3.2000000000000001E-2</v>
      </c>
      <c r="C18" s="79">
        <v>332011</v>
      </c>
      <c r="D18" s="59">
        <f t="shared" si="0"/>
        <v>10624.352000000001</v>
      </c>
    </row>
    <row r="19" spans="1:4" x14ac:dyDescent="0.2">
      <c r="A19" s="24" t="s">
        <v>4437</v>
      </c>
      <c r="B19" s="24">
        <v>3.2000000000000001E-2</v>
      </c>
      <c r="C19" s="79">
        <v>19289</v>
      </c>
      <c r="D19" s="59">
        <f t="shared" si="0"/>
        <v>617.24800000000005</v>
      </c>
    </row>
    <row r="20" spans="1:4" x14ac:dyDescent="0.2">
      <c r="A20" s="24" t="s">
        <v>4438</v>
      </c>
      <c r="B20" s="24">
        <v>3.2000000000000001E-2</v>
      </c>
      <c r="C20" s="79">
        <v>1056910</v>
      </c>
      <c r="D20" s="59">
        <f t="shared" si="0"/>
        <v>33821.120000000003</v>
      </c>
    </row>
    <row r="21" spans="1:4" x14ac:dyDescent="0.2">
      <c r="A21" s="79" t="s">
        <v>4439</v>
      </c>
      <c r="B21" s="24">
        <v>3.2000000000000001E-2</v>
      </c>
      <c r="C21" s="79">
        <v>957189</v>
      </c>
      <c r="D21" s="59">
        <f t="shared" si="0"/>
        <v>30630.047999999999</v>
      </c>
    </row>
    <row r="22" spans="1:4" x14ac:dyDescent="0.2">
      <c r="A22" s="79" t="s">
        <v>4440</v>
      </c>
      <c r="B22" s="24">
        <v>3.2000000000000001E-2</v>
      </c>
      <c r="C22" s="79">
        <v>50316</v>
      </c>
      <c r="D22" s="59">
        <f t="shared" si="0"/>
        <v>1610.1120000000001</v>
      </c>
    </row>
    <row r="23" spans="1:4" x14ac:dyDescent="0.2">
      <c r="A23" s="79" t="s">
        <v>4441</v>
      </c>
      <c r="B23" s="24">
        <v>0.03</v>
      </c>
      <c r="C23" s="79">
        <v>113814</v>
      </c>
      <c r="D23" s="59">
        <f t="shared" si="0"/>
        <v>3414.42</v>
      </c>
    </row>
    <row r="24" spans="1:4" x14ac:dyDescent="0.2">
      <c r="A24" s="24" t="s">
        <v>4442</v>
      </c>
      <c r="B24" s="24">
        <v>3.2000000000000001E-2</v>
      </c>
      <c r="C24" s="79">
        <v>24672</v>
      </c>
      <c r="D24" s="59">
        <f t="shared" si="0"/>
        <v>789.50400000000002</v>
      </c>
    </row>
    <row r="25" spans="1:4" x14ac:dyDescent="0.2">
      <c r="A25" s="24" t="s">
        <v>4443</v>
      </c>
      <c r="B25" s="24">
        <v>2.4E-2</v>
      </c>
      <c r="C25" s="79">
        <v>37663</v>
      </c>
      <c r="D25" s="59">
        <f t="shared" si="0"/>
        <v>903.91200000000003</v>
      </c>
    </row>
    <row r="26" spans="1:4" x14ac:dyDescent="0.2">
      <c r="A26" s="24" t="s">
        <v>4444</v>
      </c>
      <c r="B26" s="24">
        <v>2.9499999999999998E-2</v>
      </c>
      <c r="C26" s="79">
        <v>154645</v>
      </c>
      <c r="D26" s="59">
        <f t="shared" si="0"/>
        <v>4562.0275000000001</v>
      </c>
    </row>
    <row r="27" spans="1:4" x14ac:dyDescent="0.2">
      <c r="A27" s="24" t="s">
        <v>4445</v>
      </c>
      <c r="B27" s="24">
        <v>3.2000000000000001E-2</v>
      </c>
      <c r="C27" s="79">
        <v>103815</v>
      </c>
      <c r="D27" s="59">
        <f t="shared" si="0"/>
        <v>3322.08</v>
      </c>
    </row>
    <row r="28" spans="1:4" x14ac:dyDescent="0.2">
      <c r="A28" s="24" t="s">
        <v>4446</v>
      </c>
      <c r="B28" s="24">
        <v>2.2499999999999999E-2</v>
      </c>
      <c r="C28" s="79">
        <v>52827</v>
      </c>
      <c r="D28" s="59">
        <f t="shared" si="0"/>
        <v>1188.6074999999998</v>
      </c>
    </row>
    <row r="29" spans="1:4" x14ac:dyDescent="0.2">
      <c r="A29" s="62" t="s">
        <v>3758</v>
      </c>
      <c r="B29" s="64">
        <f>AVERAGE(B5:B28)</f>
        <v>2.9937500000000006E-2</v>
      </c>
      <c r="C29" s="63"/>
      <c r="D29" s="64">
        <f>SUM(D5:D28)/SUM(C$5:C$28)</f>
        <v>3.0797301656829843E-2</v>
      </c>
    </row>
    <row r="30" spans="1:4" x14ac:dyDescent="0.2">
      <c r="A30" s="65" t="s">
        <v>3759</v>
      </c>
      <c r="B30" s="66">
        <f>MEDIAN(B5:B28)</f>
        <v>3.0449999999999998E-2</v>
      </c>
      <c r="C30" s="61"/>
      <c r="D30" s="61"/>
    </row>
    <row r="31" spans="1:4" x14ac:dyDescent="0.2">
      <c r="A31" s="67" t="s">
        <v>3760</v>
      </c>
      <c r="B31" s="24">
        <f>MIN(B5:B28)</f>
        <v>2.2499999999999999E-2</v>
      </c>
    </row>
    <row r="32" spans="1:4" x14ac:dyDescent="0.2">
      <c r="A32" s="65" t="s">
        <v>3761</v>
      </c>
      <c r="B32" s="61">
        <f>MAX(B5:B28)</f>
        <v>3.2000000000000001E-2</v>
      </c>
      <c r="C32" s="61"/>
      <c r="D32" s="61"/>
    </row>
    <row r="34" spans="1:4" ht="26.25" customHeight="1" x14ac:dyDescent="0.2">
      <c r="A34" s="89" t="s">
        <v>4447</v>
      </c>
      <c r="B34" s="89"/>
      <c r="C34" s="89"/>
      <c r="D34" s="89"/>
    </row>
  </sheetData>
  <mergeCells count="2">
    <mergeCell ref="A34:D34"/>
    <mergeCell ref="A2:D2"/>
  </mergeCells>
  <hyperlinks>
    <hyperlink ref="D1" location="Introduction!A14" display="Return to Table of Contents" xr:uid="{656BCC0F-27D5-4EF3-B6C2-B6B84287032A}"/>
  </hyperlinks>
  <pageMargins left="0.7" right="0.7" top="0.75" bottom="0.75" header="0.3" footer="0.3"/>
  <pageSetup orientation="portrait" horizontalDpi="200" verticalDpi="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245"/>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10" customWidth="1"/>
    <col min="4" max="4" width="49.140625" style="10" customWidth="1"/>
    <col min="5" max="16384" width="44" style="1"/>
  </cols>
  <sheetData>
    <row r="1" spans="1:4" x14ac:dyDescent="0.2">
      <c r="A1" s="87" t="s">
        <v>1004</v>
      </c>
      <c r="B1" s="87"/>
      <c r="D1" s="83" t="s">
        <v>4457</v>
      </c>
    </row>
    <row r="3" spans="1:4" x14ac:dyDescent="0.2">
      <c r="A3" s="5" t="s">
        <v>0</v>
      </c>
      <c r="B3" s="5" t="s">
        <v>2</v>
      </c>
      <c r="C3" s="6" t="s">
        <v>1765</v>
      </c>
      <c r="D3" s="6" t="s">
        <v>1766</v>
      </c>
    </row>
    <row r="4" spans="1:4" x14ac:dyDescent="0.2">
      <c r="A4" s="9" t="s">
        <v>479</v>
      </c>
      <c r="B4" s="14" t="s">
        <v>3277</v>
      </c>
      <c r="C4" s="8">
        <v>4400</v>
      </c>
      <c r="D4" s="7" t="s">
        <v>2418</v>
      </c>
    </row>
    <row r="5" spans="1:4" x14ac:dyDescent="0.2">
      <c r="A5" s="9" t="s">
        <v>480</v>
      </c>
      <c r="B5" s="14" t="s">
        <v>2991</v>
      </c>
      <c r="C5" s="8">
        <v>8800</v>
      </c>
      <c r="D5" s="7" t="s">
        <v>2418</v>
      </c>
    </row>
    <row r="6" spans="1:4" x14ac:dyDescent="0.2">
      <c r="A6" s="9" t="s">
        <v>481</v>
      </c>
      <c r="B6" s="14" t="s">
        <v>3082</v>
      </c>
      <c r="C6" s="8">
        <v>6800</v>
      </c>
      <c r="D6" s="7" t="s">
        <v>2418</v>
      </c>
    </row>
    <row r="7" spans="1:4" x14ac:dyDescent="0.2">
      <c r="A7" s="9" t="s">
        <v>482</v>
      </c>
      <c r="B7" s="14" t="s">
        <v>3278</v>
      </c>
      <c r="C7" s="8">
        <v>1000</v>
      </c>
      <c r="D7" s="7" t="s">
        <v>2418</v>
      </c>
    </row>
    <row r="8" spans="1:4" x14ac:dyDescent="0.2">
      <c r="A8" s="9" t="s">
        <v>483</v>
      </c>
      <c r="B8" s="14" t="s">
        <v>3279</v>
      </c>
      <c r="C8" s="8">
        <v>700</v>
      </c>
      <c r="D8" s="7" t="s">
        <v>2419</v>
      </c>
    </row>
    <row r="9" spans="1:4" s="24" customFormat="1" x14ac:dyDescent="0.2">
      <c r="A9" s="9" t="s">
        <v>1380</v>
      </c>
      <c r="B9" s="14" t="s">
        <v>3280</v>
      </c>
      <c r="C9" s="8">
        <v>2200</v>
      </c>
      <c r="D9" s="7" t="s">
        <v>2420</v>
      </c>
    </row>
    <row r="10" spans="1:4" x14ac:dyDescent="0.2">
      <c r="A10" s="9" t="s">
        <v>1764</v>
      </c>
      <c r="B10" s="14" t="s">
        <v>809</v>
      </c>
      <c r="C10" s="8">
        <v>2000</v>
      </c>
      <c r="D10" s="7" t="s">
        <v>2421</v>
      </c>
    </row>
    <row r="11" spans="1:4" ht="25.5" x14ac:dyDescent="0.2">
      <c r="A11" s="9" t="s">
        <v>118</v>
      </c>
      <c r="B11" s="14" t="s">
        <v>2736</v>
      </c>
      <c r="C11" s="8">
        <v>0.4</v>
      </c>
      <c r="D11" s="7" t="s">
        <v>2422</v>
      </c>
    </row>
    <row r="12" spans="1:4" ht="25.5" x14ac:dyDescent="0.2">
      <c r="A12" s="9" t="s">
        <v>485</v>
      </c>
      <c r="B12" s="14" t="s">
        <v>3281</v>
      </c>
      <c r="C12" s="8">
        <v>100</v>
      </c>
      <c r="D12" s="7" t="s">
        <v>2423</v>
      </c>
    </row>
    <row r="13" spans="1:4" x14ac:dyDescent="0.2">
      <c r="A13" s="9" t="s">
        <v>486</v>
      </c>
      <c r="B13" s="14" t="s">
        <v>3282</v>
      </c>
      <c r="C13" s="8">
        <v>200</v>
      </c>
      <c r="D13" s="7" t="s">
        <v>2423</v>
      </c>
    </row>
    <row r="14" spans="1:4" x14ac:dyDescent="0.2">
      <c r="A14" s="9" t="s">
        <v>1762</v>
      </c>
      <c r="B14" s="14" t="s">
        <v>810</v>
      </c>
      <c r="C14" s="8">
        <v>0.05</v>
      </c>
      <c r="D14" s="7" t="s">
        <v>2424</v>
      </c>
    </row>
    <row r="15" spans="1:4" ht="25.5" x14ac:dyDescent="0.2">
      <c r="A15" s="9" t="s">
        <v>1763</v>
      </c>
      <c r="B15" s="14" t="s">
        <v>811</v>
      </c>
      <c r="C15" s="8">
        <v>0.12</v>
      </c>
      <c r="D15" s="7" t="s">
        <v>3655</v>
      </c>
    </row>
    <row r="16" spans="1:4" s="24" customFormat="1" ht="25.5" x14ac:dyDescent="0.2">
      <c r="A16" s="9" t="s">
        <v>2043</v>
      </c>
      <c r="B16" s="14" t="s">
        <v>2044</v>
      </c>
      <c r="C16" s="8">
        <v>0.04</v>
      </c>
      <c r="D16" s="7" t="s">
        <v>2047</v>
      </c>
    </row>
    <row r="17" spans="1:4" s="24" customFormat="1" ht="25.5" x14ac:dyDescent="0.2">
      <c r="A17" s="9" t="s">
        <v>2046</v>
      </c>
      <c r="B17" s="14" t="s">
        <v>2045</v>
      </c>
      <c r="C17" s="8">
        <v>1000000</v>
      </c>
      <c r="D17" s="7" t="s">
        <v>2047</v>
      </c>
    </row>
    <row r="18" spans="1:4" ht="25.5" x14ac:dyDescent="0.2">
      <c r="A18" s="9" t="s">
        <v>489</v>
      </c>
      <c r="B18" s="14" t="s">
        <v>3285</v>
      </c>
      <c r="C18" s="8">
        <v>8000</v>
      </c>
      <c r="D18" s="7" t="s">
        <v>2425</v>
      </c>
    </row>
    <row r="19" spans="1:4" ht="25.5" x14ac:dyDescent="0.2">
      <c r="A19" s="9" t="s">
        <v>490</v>
      </c>
      <c r="B19" s="14" t="s">
        <v>3286</v>
      </c>
      <c r="C19" s="8">
        <v>16400</v>
      </c>
      <c r="D19" s="7" t="s">
        <v>2426</v>
      </c>
    </row>
    <row r="20" spans="1:4" ht="25.5" x14ac:dyDescent="0.2">
      <c r="A20" s="2" t="s">
        <v>491</v>
      </c>
      <c r="B20" s="14" t="s">
        <v>3287</v>
      </c>
      <c r="C20" s="8">
        <v>14400</v>
      </c>
      <c r="D20" s="7" t="s">
        <v>2426</v>
      </c>
    </row>
    <row r="21" spans="1:4" ht="25.5" x14ac:dyDescent="0.2">
      <c r="A21" s="2" t="s">
        <v>955</v>
      </c>
      <c r="B21" s="14" t="s">
        <v>3288</v>
      </c>
      <c r="C21" s="8">
        <v>1000</v>
      </c>
      <c r="D21" s="7" t="s">
        <v>2426</v>
      </c>
    </row>
    <row r="22" spans="1:4" ht="25.5" x14ac:dyDescent="0.2">
      <c r="A22" s="2" t="s">
        <v>492</v>
      </c>
      <c r="B22" s="14" t="s">
        <v>3289</v>
      </c>
      <c r="C22" s="8">
        <v>1750</v>
      </c>
      <c r="D22" s="7" t="s">
        <v>2426</v>
      </c>
    </row>
    <row r="23" spans="1:4" ht="25.5" x14ac:dyDescent="0.2">
      <c r="A23" s="2" t="s">
        <v>493</v>
      </c>
      <c r="B23" s="14" t="s">
        <v>3290</v>
      </c>
      <c r="C23" s="8">
        <v>8000</v>
      </c>
      <c r="D23" s="7" t="s">
        <v>2427</v>
      </c>
    </row>
    <row r="24" spans="1:4" ht="25.5" x14ac:dyDescent="0.2">
      <c r="A24" s="2" t="s">
        <v>494</v>
      </c>
      <c r="B24" s="14" t="s">
        <v>3291</v>
      </c>
      <c r="C24" s="8">
        <v>14000</v>
      </c>
      <c r="D24" s="7" t="s">
        <v>2427</v>
      </c>
    </row>
    <row r="25" spans="1:4" ht="25.5" x14ac:dyDescent="0.2">
      <c r="A25" s="2" t="s">
        <v>495</v>
      </c>
      <c r="B25" s="14" t="s">
        <v>3292</v>
      </c>
      <c r="C25" s="8">
        <v>16400</v>
      </c>
      <c r="D25" s="7" t="s">
        <v>2426</v>
      </c>
    </row>
    <row r="26" spans="1:4" ht="25.5" x14ac:dyDescent="0.2">
      <c r="A26" s="2" t="s">
        <v>496</v>
      </c>
      <c r="B26" s="14" t="s">
        <v>3293</v>
      </c>
      <c r="C26" s="8">
        <v>28700</v>
      </c>
      <c r="D26" s="7" t="s">
        <v>2426</v>
      </c>
    </row>
    <row r="27" spans="1:4" ht="38.25" x14ac:dyDescent="0.2">
      <c r="A27" s="2" t="s">
        <v>497</v>
      </c>
      <c r="B27" s="14" t="s">
        <v>3294</v>
      </c>
      <c r="C27" s="8">
        <v>14400</v>
      </c>
      <c r="D27" s="7" t="s">
        <v>2426</v>
      </c>
    </row>
    <row r="28" spans="1:4" ht="38.25" x14ac:dyDescent="0.2">
      <c r="A28" s="2" t="s">
        <v>498</v>
      </c>
      <c r="B28" s="14" t="s">
        <v>3295</v>
      </c>
      <c r="C28" s="8">
        <v>25200</v>
      </c>
      <c r="D28" s="7" t="s">
        <v>2426</v>
      </c>
    </row>
    <row r="29" spans="1:4" ht="25.5" x14ac:dyDescent="0.2">
      <c r="A29" s="2" t="s">
        <v>499</v>
      </c>
      <c r="B29" s="14" t="s">
        <v>3296</v>
      </c>
      <c r="C29" s="8">
        <v>0.1</v>
      </c>
      <c r="D29" s="14" t="s">
        <v>2428</v>
      </c>
    </row>
    <row r="30" spans="1:4" ht="25.5" x14ac:dyDescent="0.2">
      <c r="A30" s="2" t="s">
        <v>2048</v>
      </c>
      <c r="B30" s="3" t="s">
        <v>2049</v>
      </c>
      <c r="C30" s="7">
        <v>310</v>
      </c>
      <c r="D30" s="7" t="s">
        <v>2050</v>
      </c>
    </row>
    <row r="31" spans="1:4" ht="38.25" x14ac:dyDescent="0.2">
      <c r="A31" s="2" t="s">
        <v>2051</v>
      </c>
      <c r="B31" s="3" t="s">
        <v>3283</v>
      </c>
      <c r="C31" s="7">
        <f>14580*2</f>
        <v>29160</v>
      </c>
      <c r="D31" s="7" t="s">
        <v>2055</v>
      </c>
    </row>
    <row r="32" spans="1:4" s="24" customFormat="1" ht="38.25" x14ac:dyDescent="0.2">
      <c r="A32" s="2" t="s">
        <v>2053</v>
      </c>
      <c r="B32" s="3" t="s">
        <v>2054</v>
      </c>
      <c r="C32" s="7">
        <v>10280</v>
      </c>
      <c r="D32" s="7" t="s">
        <v>2055</v>
      </c>
    </row>
    <row r="33" spans="1:4" ht="38.25" x14ac:dyDescent="0.2">
      <c r="A33" s="2" t="s">
        <v>2052</v>
      </c>
      <c r="B33" s="3" t="s">
        <v>3284</v>
      </c>
      <c r="C33" s="15">
        <v>0.25</v>
      </c>
      <c r="D33" s="9" t="s">
        <v>3650</v>
      </c>
    </row>
    <row r="34" spans="1:4" x14ac:dyDescent="0.2">
      <c r="A34" s="2"/>
      <c r="B34" s="3"/>
    </row>
    <row r="35" spans="1:4" x14ac:dyDescent="0.2">
      <c r="A35" s="2"/>
      <c r="B35" s="3"/>
    </row>
    <row r="36" spans="1:4" x14ac:dyDescent="0.2">
      <c r="A36" s="2"/>
      <c r="B36" s="3"/>
    </row>
    <row r="37" spans="1:4" x14ac:dyDescent="0.2">
      <c r="A37" s="2"/>
      <c r="B37" s="3"/>
    </row>
    <row r="38" spans="1:4" x14ac:dyDescent="0.2">
      <c r="A38" s="2"/>
      <c r="B38" s="3"/>
    </row>
    <row r="39" spans="1:4" x14ac:dyDescent="0.2">
      <c r="A39" s="2"/>
      <c r="B39" s="3"/>
    </row>
    <row r="40" spans="1:4" x14ac:dyDescent="0.2">
      <c r="A40" s="2"/>
      <c r="B40" s="2"/>
    </row>
    <row r="41" spans="1:4" x14ac:dyDescent="0.2">
      <c r="A41" s="2"/>
      <c r="B41" s="2"/>
    </row>
    <row r="42" spans="1:4" x14ac:dyDescent="0.2">
      <c r="A42" s="2"/>
      <c r="B42" s="2"/>
    </row>
    <row r="43" spans="1:4" x14ac:dyDescent="0.2">
      <c r="A43" s="2"/>
      <c r="B43" s="2"/>
    </row>
    <row r="44" spans="1:4" x14ac:dyDescent="0.2">
      <c r="A44" s="2"/>
      <c r="B44" s="2"/>
    </row>
    <row r="45" spans="1:4" x14ac:dyDescent="0.2">
      <c r="A45" s="2"/>
      <c r="B45" s="2"/>
    </row>
    <row r="46" spans="1:4" x14ac:dyDescent="0.2">
      <c r="A46" s="2"/>
      <c r="B46" s="2"/>
    </row>
    <row r="47" spans="1:4" x14ac:dyDescent="0.2">
      <c r="A47" s="2"/>
      <c r="B47" s="2"/>
    </row>
    <row r="48" spans="1:4"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sheetData>
  <mergeCells count="1">
    <mergeCell ref="A1:B1"/>
  </mergeCells>
  <hyperlinks>
    <hyperlink ref="D1" location="Introduction!A14" display="Return to Table of Contents" xr:uid="{BDB6F18A-93F7-41F2-B759-B7D9B617EF7E}"/>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249"/>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10" customWidth="1"/>
    <col min="4" max="4" width="49.140625" style="10" customWidth="1"/>
    <col min="5" max="16384" width="44" style="1"/>
  </cols>
  <sheetData>
    <row r="1" spans="1:4" x14ac:dyDescent="0.2">
      <c r="A1" s="87" t="s">
        <v>1005</v>
      </c>
      <c r="B1" s="87"/>
      <c r="D1" s="83" t="s">
        <v>4457</v>
      </c>
    </row>
    <row r="3" spans="1:4" x14ac:dyDescent="0.2">
      <c r="A3" s="5" t="s">
        <v>0</v>
      </c>
      <c r="B3" s="5" t="s">
        <v>2</v>
      </c>
      <c r="C3" s="6" t="s">
        <v>1765</v>
      </c>
      <c r="D3" s="6" t="s">
        <v>1766</v>
      </c>
    </row>
    <row r="4" spans="1:4" x14ac:dyDescent="0.2">
      <c r="A4" s="9" t="s">
        <v>159</v>
      </c>
      <c r="B4" s="14" t="s">
        <v>2729</v>
      </c>
      <c r="C4" s="8">
        <v>5400</v>
      </c>
      <c r="D4" s="7" t="s">
        <v>2429</v>
      </c>
    </row>
    <row r="5" spans="1:4" s="24" customFormat="1" ht="25.5" x14ac:dyDescent="0.2">
      <c r="A5" s="9" t="s">
        <v>1380</v>
      </c>
      <c r="B5" s="14" t="s">
        <v>2730</v>
      </c>
      <c r="C5" s="8">
        <v>3100</v>
      </c>
      <c r="D5" s="7" t="s">
        <v>2430</v>
      </c>
    </row>
    <row r="6" spans="1:4" ht="25.5" x14ac:dyDescent="0.2">
      <c r="A6" s="9" t="s">
        <v>500</v>
      </c>
      <c r="B6" s="14" t="s">
        <v>3587</v>
      </c>
      <c r="C6" s="8">
        <v>61518</v>
      </c>
      <c r="D6" s="7" t="s">
        <v>2431</v>
      </c>
    </row>
    <row r="7" spans="1:4" ht="25.5" x14ac:dyDescent="0.2">
      <c r="A7" s="9" t="s">
        <v>501</v>
      </c>
      <c r="B7" s="14" t="s">
        <v>3588</v>
      </c>
      <c r="C7" s="8">
        <v>123036</v>
      </c>
      <c r="D7" s="7" t="s">
        <v>2431</v>
      </c>
    </row>
    <row r="8" spans="1:4" s="24" customFormat="1" ht="25.5" x14ac:dyDescent="0.2">
      <c r="A8" s="9" t="s">
        <v>1381</v>
      </c>
      <c r="B8" s="14" t="s">
        <v>1490</v>
      </c>
      <c r="C8" s="8">
        <v>1946</v>
      </c>
      <c r="D8" s="7" t="s">
        <v>2432</v>
      </c>
    </row>
    <row r="9" spans="1:4" s="24" customFormat="1" ht="25.5" x14ac:dyDescent="0.2">
      <c r="A9" s="9" t="s">
        <v>1382</v>
      </c>
      <c r="B9" s="14" t="s">
        <v>1491</v>
      </c>
      <c r="C9" s="8">
        <v>1953</v>
      </c>
      <c r="D9" s="7" t="s">
        <v>2432</v>
      </c>
    </row>
    <row r="10" spans="1:4" s="24" customFormat="1" ht="25.5" x14ac:dyDescent="0.2">
      <c r="A10" s="9" t="s">
        <v>1526</v>
      </c>
      <c r="B10" s="14" t="s">
        <v>1527</v>
      </c>
      <c r="C10" s="8">
        <v>1957</v>
      </c>
      <c r="D10" s="7" t="s">
        <v>2432</v>
      </c>
    </row>
    <row r="11" spans="1:4" s="24" customFormat="1" x14ac:dyDescent="0.2">
      <c r="A11" s="9" t="s">
        <v>1383</v>
      </c>
      <c r="B11" s="14" t="s">
        <v>2731</v>
      </c>
      <c r="C11" s="8">
        <v>2023</v>
      </c>
      <c r="D11" s="7"/>
    </row>
    <row r="12" spans="1:4" ht="25.5" x14ac:dyDescent="0.2">
      <c r="A12" s="9" t="s">
        <v>502</v>
      </c>
      <c r="B12" s="14" t="s">
        <v>2732</v>
      </c>
      <c r="C12" s="8">
        <v>20000</v>
      </c>
      <c r="D12" s="7" t="s">
        <v>2433</v>
      </c>
    </row>
    <row r="13" spans="1:4" ht="25.5" x14ac:dyDescent="0.2">
      <c r="A13" s="9" t="s">
        <v>503</v>
      </c>
      <c r="B13" s="14" t="s">
        <v>2733</v>
      </c>
      <c r="C13" s="8">
        <v>40000</v>
      </c>
      <c r="D13" s="7" t="s">
        <v>2433</v>
      </c>
    </row>
    <row r="14" spans="1:4" ht="25.5" x14ac:dyDescent="0.2">
      <c r="A14" s="9" t="s">
        <v>504</v>
      </c>
      <c r="B14" s="14" t="s">
        <v>2734</v>
      </c>
      <c r="C14" s="8">
        <v>13712</v>
      </c>
      <c r="D14" s="7" t="s">
        <v>2434</v>
      </c>
    </row>
    <row r="15" spans="1:4" ht="25.5" x14ac:dyDescent="0.2">
      <c r="A15" s="9" t="s">
        <v>505</v>
      </c>
      <c r="B15" s="14" t="s">
        <v>2735</v>
      </c>
      <c r="C15" s="8">
        <v>27424</v>
      </c>
      <c r="D15" s="7" t="s">
        <v>2434</v>
      </c>
    </row>
    <row r="16" spans="1:4" ht="25.5" x14ac:dyDescent="0.2">
      <c r="A16" s="9" t="s">
        <v>51</v>
      </c>
      <c r="B16" s="14" t="s">
        <v>2736</v>
      </c>
      <c r="C16" s="8">
        <v>0.3</v>
      </c>
      <c r="D16" s="7" t="s">
        <v>2435</v>
      </c>
    </row>
    <row r="17" spans="1:4" ht="25.5" x14ac:dyDescent="0.2">
      <c r="A17" s="9" t="s">
        <v>506</v>
      </c>
      <c r="B17" s="14" t="s">
        <v>790</v>
      </c>
      <c r="C17" s="8">
        <v>4.0500000000000001E-2</v>
      </c>
      <c r="D17" s="7" t="s">
        <v>2436</v>
      </c>
    </row>
    <row r="18" spans="1:4" ht="38.25" x14ac:dyDescent="0.2">
      <c r="A18" s="9" t="s">
        <v>711</v>
      </c>
      <c r="B18" s="14" t="s">
        <v>2138</v>
      </c>
      <c r="C18" s="7">
        <v>0.25</v>
      </c>
      <c r="D18" s="7" t="s">
        <v>2437</v>
      </c>
    </row>
    <row r="19" spans="1:4" x14ac:dyDescent="0.2">
      <c r="A19" s="9"/>
      <c r="B19" s="14"/>
      <c r="C19" s="7"/>
      <c r="D19" s="7"/>
    </row>
    <row r="20" spans="1:4" x14ac:dyDescent="0.2">
      <c r="A20" s="9"/>
      <c r="B20" s="14"/>
      <c r="C20" s="7"/>
      <c r="D20" s="7"/>
    </row>
    <row r="21" spans="1:4" x14ac:dyDescent="0.2">
      <c r="A21" s="9"/>
      <c r="B21" s="14"/>
      <c r="C21" s="7"/>
      <c r="D21" s="7"/>
    </row>
    <row r="22" spans="1:4" x14ac:dyDescent="0.2">
      <c r="A22" s="9"/>
      <c r="B22" s="14"/>
      <c r="C22" s="7"/>
      <c r="D22" s="7"/>
    </row>
    <row r="23" spans="1:4" x14ac:dyDescent="0.2">
      <c r="A23" s="9"/>
      <c r="B23" s="3"/>
      <c r="C23" s="7"/>
      <c r="D23" s="7"/>
    </row>
    <row r="24" spans="1:4" x14ac:dyDescent="0.2">
      <c r="A24" s="9"/>
      <c r="B24" s="3"/>
      <c r="C24" s="7"/>
      <c r="D24" s="7"/>
    </row>
    <row r="25" spans="1:4" x14ac:dyDescent="0.2">
      <c r="A25" s="2"/>
      <c r="B25" s="3"/>
      <c r="C25" s="7"/>
      <c r="D25" s="7"/>
    </row>
    <row r="26" spans="1:4" x14ac:dyDescent="0.2">
      <c r="A26" s="2"/>
      <c r="B26" s="3"/>
      <c r="C26" s="7"/>
      <c r="D26" s="7"/>
    </row>
    <row r="27" spans="1:4" x14ac:dyDescent="0.2">
      <c r="A27" s="2"/>
      <c r="B27" s="3"/>
      <c r="C27" s="7"/>
      <c r="D27" s="7"/>
    </row>
    <row r="28" spans="1:4" x14ac:dyDescent="0.2">
      <c r="A28" s="2"/>
      <c r="B28" s="3"/>
      <c r="C28" s="7"/>
      <c r="D28" s="7"/>
    </row>
    <row r="29" spans="1:4" x14ac:dyDescent="0.2">
      <c r="A29" s="2"/>
      <c r="B29" s="3"/>
      <c r="C29" s="7"/>
      <c r="D29" s="9"/>
    </row>
    <row r="30" spans="1:4" x14ac:dyDescent="0.2">
      <c r="A30" s="2"/>
      <c r="B30" s="3"/>
      <c r="C30" s="7"/>
      <c r="D30" s="9"/>
    </row>
    <row r="31" spans="1:4" x14ac:dyDescent="0.2">
      <c r="A31" s="2"/>
      <c r="B31" s="3"/>
      <c r="C31" s="7"/>
      <c r="D31" s="7"/>
    </row>
    <row r="32" spans="1:4" x14ac:dyDescent="0.2">
      <c r="A32" s="2"/>
      <c r="B32" s="3"/>
      <c r="C32" s="7"/>
      <c r="D32" s="7"/>
    </row>
    <row r="33" spans="1:4" x14ac:dyDescent="0.2">
      <c r="A33" s="2"/>
      <c r="B33" s="3"/>
      <c r="C33" s="7"/>
      <c r="D33" s="40"/>
    </row>
    <row r="34" spans="1:4" x14ac:dyDescent="0.2">
      <c r="A34" s="2"/>
      <c r="B34" s="3"/>
    </row>
    <row r="35" spans="1:4" x14ac:dyDescent="0.2">
      <c r="A35" s="2"/>
      <c r="B35" s="3"/>
    </row>
    <row r="36" spans="1:4" x14ac:dyDescent="0.2">
      <c r="A36" s="2"/>
      <c r="B36" s="3"/>
    </row>
    <row r="37" spans="1:4" x14ac:dyDescent="0.2">
      <c r="A37" s="2"/>
      <c r="B37" s="3"/>
    </row>
    <row r="38" spans="1:4" x14ac:dyDescent="0.2">
      <c r="A38" s="2"/>
      <c r="B38" s="3"/>
    </row>
    <row r="39" spans="1:4" x14ac:dyDescent="0.2">
      <c r="A39" s="2"/>
      <c r="B39" s="3"/>
    </row>
    <row r="40" spans="1:4" x14ac:dyDescent="0.2">
      <c r="A40" s="2"/>
      <c r="B40" s="3"/>
    </row>
    <row r="41" spans="1:4" x14ac:dyDescent="0.2">
      <c r="A41" s="2"/>
      <c r="B41" s="3"/>
    </row>
    <row r="42" spans="1:4" x14ac:dyDescent="0.2">
      <c r="A42" s="2"/>
      <c r="B42" s="3"/>
    </row>
    <row r="43" spans="1:4" x14ac:dyDescent="0.2">
      <c r="A43" s="2"/>
      <c r="B43" s="3"/>
    </row>
    <row r="44" spans="1:4" x14ac:dyDescent="0.2">
      <c r="A44" s="2"/>
      <c r="B44" s="2"/>
    </row>
    <row r="45" spans="1:4" x14ac:dyDescent="0.2">
      <c r="A45" s="2"/>
      <c r="B45" s="2"/>
    </row>
    <row r="46" spans="1:4" x14ac:dyDescent="0.2">
      <c r="A46" s="2"/>
      <c r="B46" s="2"/>
    </row>
    <row r="47" spans="1:4" x14ac:dyDescent="0.2">
      <c r="A47" s="2"/>
      <c r="B47" s="2"/>
    </row>
    <row r="48" spans="1:4"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row r="248" spans="1:2" x14ac:dyDescent="0.2">
      <c r="A248" s="2"/>
      <c r="B248" s="2"/>
    </row>
    <row r="249" spans="1:2" x14ac:dyDescent="0.2">
      <c r="A249" s="2"/>
      <c r="B249" s="2"/>
    </row>
  </sheetData>
  <mergeCells count="1">
    <mergeCell ref="A1:B1"/>
  </mergeCells>
  <hyperlinks>
    <hyperlink ref="D1" location="Introduction!A14" display="Return to Table of Contents" xr:uid="{9FD2B4AC-6AA8-418E-96A0-2696A8A3971F}"/>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233"/>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0" customWidth="1"/>
    <col min="2" max="2" width="44" style="10"/>
    <col min="3" max="3" width="43.140625" style="10" customWidth="1"/>
    <col min="4" max="4" width="49.140625" style="10" customWidth="1"/>
    <col min="5" max="16384" width="44" style="10"/>
  </cols>
  <sheetData>
    <row r="1" spans="1:4" x14ac:dyDescent="0.2">
      <c r="A1" s="87" t="s">
        <v>1006</v>
      </c>
      <c r="B1" s="87"/>
      <c r="D1" s="83" t="s">
        <v>4457</v>
      </c>
    </row>
    <row r="3" spans="1:4" x14ac:dyDescent="0.2">
      <c r="A3" s="6" t="s">
        <v>0</v>
      </c>
      <c r="B3" s="6" t="s">
        <v>2</v>
      </c>
      <c r="C3" s="6" t="s">
        <v>1765</v>
      </c>
      <c r="D3" s="6" t="s">
        <v>1766</v>
      </c>
    </row>
    <row r="4" spans="1:4" ht="38.25" x14ac:dyDescent="0.2">
      <c r="A4" s="9" t="s">
        <v>507</v>
      </c>
      <c r="B4" s="14" t="s">
        <v>3297</v>
      </c>
      <c r="C4" s="8">
        <v>9600</v>
      </c>
      <c r="D4" s="7" t="s">
        <v>812</v>
      </c>
    </row>
    <row r="5" spans="1:4" ht="25.5" x14ac:dyDescent="0.2">
      <c r="A5" s="9" t="s">
        <v>508</v>
      </c>
      <c r="B5" s="14" t="s">
        <v>3298</v>
      </c>
      <c r="C5" s="8">
        <v>12000</v>
      </c>
      <c r="D5" s="7" t="s">
        <v>812</v>
      </c>
    </row>
    <row r="6" spans="1:4" ht="38.25" x14ac:dyDescent="0.2">
      <c r="A6" s="9" t="s">
        <v>509</v>
      </c>
      <c r="B6" s="14" t="s">
        <v>3301</v>
      </c>
      <c r="C6" s="8">
        <v>42000</v>
      </c>
      <c r="D6" s="7" t="s">
        <v>1946</v>
      </c>
    </row>
    <row r="7" spans="1:4" ht="38.25" x14ac:dyDescent="0.2">
      <c r="A7" s="9" t="s">
        <v>510</v>
      </c>
      <c r="B7" s="14" t="s">
        <v>3299</v>
      </c>
      <c r="C7" s="8">
        <v>38500</v>
      </c>
      <c r="D7" s="7" t="s">
        <v>1946</v>
      </c>
    </row>
    <row r="8" spans="1:4" ht="38.25" x14ac:dyDescent="0.2">
      <c r="A8" s="9" t="s">
        <v>511</v>
      </c>
      <c r="B8" s="14" t="s">
        <v>3300</v>
      </c>
      <c r="C8" s="8">
        <v>33700</v>
      </c>
      <c r="D8" s="7" t="s">
        <v>1946</v>
      </c>
    </row>
    <row r="9" spans="1:4" ht="38.25" x14ac:dyDescent="0.2">
      <c r="A9" s="9" t="s">
        <v>512</v>
      </c>
      <c r="B9" s="14" t="s">
        <v>3302</v>
      </c>
      <c r="C9" s="8">
        <v>12000</v>
      </c>
      <c r="D9" s="7" t="s">
        <v>1946</v>
      </c>
    </row>
    <row r="10" spans="1:4" ht="38.25" x14ac:dyDescent="0.2">
      <c r="A10" s="9" t="s">
        <v>513</v>
      </c>
      <c r="B10" s="14" t="s">
        <v>3303</v>
      </c>
      <c r="C10" s="8">
        <v>12000</v>
      </c>
      <c r="D10" s="7" t="s">
        <v>1946</v>
      </c>
    </row>
    <row r="11" spans="1:4" ht="38.25" x14ac:dyDescent="0.2">
      <c r="A11" s="9" t="s">
        <v>514</v>
      </c>
      <c r="B11" s="14" t="s">
        <v>3304</v>
      </c>
      <c r="C11" s="8">
        <v>9600</v>
      </c>
      <c r="D11" s="7" t="s">
        <v>1946</v>
      </c>
    </row>
    <row r="12" spans="1:4" ht="25.5" x14ac:dyDescent="0.2">
      <c r="A12" s="9" t="s">
        <v>515</v>
      </c>
      <c r="B12" s="14" t="s">
        <v>3305</v>
      </c>
      <c r="C12" s="8">
        <v>18000</v>
      </c>
      <c r="D12" s="7" t="s">
        <v>1947</v>
      </c>
    </row>
    <row r="13" spans="1:4" ht="51" x14ac:dyDescent="0.2">
      <c r="A13" s="9" t="s">
        <v>516</v>
      </c>
      <c r="B13" s="14" t="s">
        <v>3306</v>
      </c>
      <c r="C13" s="8">
        <v>14500</v>
      </c>
      <c r="D13" s="7" t="s">
        <v>1947</v>
      </c>
    </row>
    <row r="14" spans="1:4" x14ac:dyDescent="0.2">
      <c r="A14" s="9" t="s">
        <v>517</v>
      </c>
      <c r="B14" s="14" t="s">
        <v>3307</v>
      </c>
      <c r="C14" s="8">
        <v>0.5</v>
      </c>
      <c r="D14" s="7" t="s">
        <v>813</v>
      </c>
    </row>
    <row r="15" spans="1:4" ht="25.5" x14ac:dyDescent="0.2">
      <c r="A15" s="9" t="s">
        <v>518</v>
      </c>
      <c r="B15" s="14" t="s">
        <v>3308</v>
      </c>
      <c r="C15" s="8">
        <v>13825</v>
      </c>
      <c r="D15" s="7" t="s">
        <v>2438</v>
      </c>
    </row>
    <row r="16" spans="1:4" ht="25.5" x14ac:dyDescent="0.2">
      <c r="A16" s="9" t="s">
        <v>519</v>
      </c>
      <c r="B16" s="14" t="s">
        <v>3309</v>
      </c>
      <c r="C16" s="8">
        <v>15675</v>
      </c>
      <c r="D16" s="7" t="s">
        <v>2438</v>
      </c>
    </row>
    <row r="17" spans="1:4" ht="25.5" x14ac:dyDescent="0.2">
      <c r="A17" s="9" t="s">
        <v>520</v>
      </c>
      <c r="B17" s="14" t="s">
        <v>3310</v>
      </c>
      <c r="C17" s="8">
        <v>17525</v>
      </c>
      <c r="D17" s="7" t="s">
        <v>2438</v>
      </c>
    </row>
    <row r="18" spans="1:4" ht="25.5" x14ac:dyDescent="0.2">
      <c r="A18" s="9" t="s">
        <v>521</v>
      </c>
      <c r="B18" s="14" t="s">
        <v>3311</v>
      </c>
      <c r="C18" s="8">
        <v>27650</v>
      </c>
      <c r="D18" s="7" t="s">
        <v>2438</v>
      </c>
    </row>
    <row r="19" spans="1:4" ht="25.5" x14ac:dyDescent="0.2">
      <c r="A19" s="9" t="s">
        <v>522</v>
      </c>
      <c r="B19" s="14" t="s">
        <v>3312</v>
      </c>
      <c r="C19" s="8">
        <v>29100</v>
      </c>
      <c r="D19" s="7" t="s">
        <v>2438</v>
      </c>
    </row>
    <row r="20" spans="1:4" ht="25.5" x14ac:dyDescent="0.2">
      <c r="A20" s="9" t="s">
        <v>523</v>
      </c>
      <c r="B20" s="14" t="s">
        <v>3313</v>
      </c>
      <c r="C20" s="8">
        <v>30550</v>
      </c>
      <c r="D20" s="7" t="s">
        <v>2438</v>
      </c>
    </row>
    <row r="21" spans="1:4" ht="25.5" x14ac:dyDescent="0.2">
      <c r="A21" s="9" t="s">
        <v>524</v>
      </c>
      <c r="B21" s="14" t="s">
        <v>3314</v>
      </c>
      <c r="C21" s="8">
        <v>32000</v>
      </c>
      <c r="D21" s="7" t="s">
        <v>2438</v>
      </c>
    </row>
    <row r="22" spans="1:4" ht="25.5" x14ac:dyDescent="0.2">
      <c r="A22" s="9" t="s">
        <v>525</v>
      </c>
      <c r="B22" s="14" t="s">
        <v>3315</v>
      </c>
      <c r="C22" s="8">
        <v>33450</v>
      </c>
      <c r="D22" s="7" t="s">
        <v>2438</v>
      </c>
    </row>
    <row r="23" spans="1:4" ht="25.5" x14ac:dyDescent="0.2">
      <c r="A23" s="9" t="s">
        <v>526</v>
      </c>
      <c r="B23" s="14" t="s">
        <v>3316</v>
      </c>
      <c r="C23" s="8">
        <v>20800</v>
      </c>
      <c r="D23" s="7" t="s">
        <v>2438</v>
      </c>
    </row>
    <row r="24" spans="1:4" ht="25.5" x14ac:dyDescent="0.2">
      <c r="A24" s="9" t="s">
        <v>527</v>
      </c>
      <c r="B24" s="14" t="s">
        <v>3317</v>
      </c>
      <c r="C24" s="8">
        <v>22650</v>
      </c>
      <c r="D24" s="7" t="s">
        <v>2438</v>
      </c>
    </row>
    <row r="25" spans="1:4" ht="25.5" x14ac:dyDescent="0.2">
      <c r="A25" s="9" t="s">
        <v>528</v>
      </c>
      <c r="B25" s="14" t="s">
        <v>3318</v>
      </c>
      <c r="C25" s="8">
        <v>24500</v>
      </c>
      <c r="D25" s="7" t="s">
        <v>2438</v>
      </c>
    </row>
    <row r="26" spans="1:4" ht="25.5" x14ac:dyDescent="0.2">
      <c r="A26" s="9" t="s">
        <v>1391</v>
      </c>
      <c r="B26" s="14" t="s">
        <v>3319</v>
      </c>
      <c r="C26" s="8">
        <v>4800</v>
      </c>
      <c r="D26" s="7" t="s">
        <v>2439</v>
      </c>
    </row>
    <row r="27" spans="1:4" ht="25.5" x14ac:dyDescent="0.2">
      <c r="A27" s="9" t="s">
        <v>1388</v>
      </c>
      <c r="B27" s="14" t="s">
        <v>3320</v>
      </c>
      <c r="C27" s="8">
        <v>220650</v>
      </c>
      <c r="D27" s="7" t="s">
        <v>2439</v>
      </c>
    </row>
    <row r="28" spans="1:4" ht="25.5" x14ac:dyDescent="0.2">
      <c r="A28" s="9" t="s">
        <v>1389</v>
      </c>
      <c r="B28" s="14" t="s">
        <v>3321</v>
      </c>
      <c r="C28" s="8">
        <v>330950</v>
      </c>
      <c r="D28" s="7" t="s">
        <v>2439</v>
      </c>
    </row>
    <row r="29" spans="1:4" ht="25.5" x14ac:dyDescent="0.2">
      <c r="A29" s="9" t="s">
        <v>1390</v>
      </c>
      <c r="B29" s="14" t="s">
        <v>3322</v>
      </c>
      <c r="C29" s="8">
        <v>275800</v>
      </c>
      <c r="D29" s="7" t="s">
        <v>2439</v>
      </c>
    </row>
    <row r="30" spans="1:4" ht="25.5" x14ac:dyDescent="0.2">
      <c r="A30" s="9" t="s">
        <v>1392</v>
      </c>
      <c r="B30" s="14" t="s">
        <v>3323</v>
      </c>
      <c r="C30" s="8">
        <v>122500</v>
      </c>
      <c r="D30" s="7" t="s">
        <v>2440</v>
      </c>
    </row>
    <row r="31" spans="1:4" ht="25.5" x14ac:dyDescent="0.2">
      <c r="A31" s="9" t="s">
        <v>1393</v>
      </c>
      <c r="B31" s="14" t="s">
        <v>3324</v>
      </c>
      <c r="C31" s="8">
        <v>2500</v>
      </c>
      <c r="D31" s="7" t="s">
        <v>2440</v>
      </c>
    </row>
    <row r="32" spans="1:4" ht="25.5" x14ac:dyDescent="0.2">
      <c r="A32" s="9" t="s">
        <v>1394</v>
      </c>
      <c r="B32" s="14" t="s">
        <v>3325</v>
      </c>
      <c r="C32" s="8">
        <v>0.02</v>
      </c>
      <c r="D32" s="7" t="s">
        <v>2441</v>
      </c>
    </row>
    <row r="33" spans="1:4" ht="25.5" x14ac:dyDescent="0.2">
      <c r="A33" s="9" t="s">
        <v>1139</v>
      </c>
      <c r="B33" s="14" t="s">
        <v>2656</v>
      </c>
      <c r="C33" s="8">
        <v>0.1</v>
      </c>
      <c r="D33" s="7" t="s">
        <v>1143</v>
      </c>
    </row>
    <row r="34" spans="1:4" ht="25.5" x14ac:dyDescent="0.2">
      <c r="A34" s="9" t="s">
        <v>1386</v>
      </c>
      <c r="B34" s="14" t="s">
        <v>3326</v>
      </c>
      <c r="C34" s="8">
        <v>10000</v>
      </c>
      <c r="D34" s="7" t="s">
        <v>1387</v>
      </c>
    </row>
    <row r="35" spans="1:4" ht="25.5" x14ac:dyDescent="0.2">
      <c r="A35" s="9" t="s">
        <v>1140</v>
      </c>
      <c r="B35" s="14" t="s">
        <v>2956</v>
      </c>
      <c r="C35" s="8">
        <v>220650</v>
      </c>
      <c r="D35" s="7" t="s">
        <v>1384</v>
      </c>
    </row>
    <row r="36" spans="1:4" ht="25.5" x14ac:dyDescent="0.2">
      <c r="A36" s="9" t="s">
        <v>2096</v>
      </c>
      <c r="B36" s="14" t="s">
        <v>3327</v>
      </c>
      <c r="C36" s="8">
        <v>1000000</v>
      </c>
      <c r="D36" s="7" t="s">
        <v>2097</v>
      </c>
    </row>
    <row r="37" spans="1:4" ht="25.5" x14ac:dyDescent="0.2">
      <c r="A37" s="9" t="s">
        <v>2099</v>
      </c>
      <c r="B37" s="14" t="s">
        <v>3328</v>
      </c>
      <c r="C37" s="8">
        <v>304970</v>
      </c>
      <c r="D37" s="7" t="s">
        <v>2105</v>
      </c>
    </row>
    <row r="38" spans="1:4" ht="25.5" x14ac:dyDescent="0.2">
      <c r="A38" s="9" t="s">
        <v>2100</v>
      </c>
      <c r="B38" s="14" t="s">
        <v>2101</v>
      </c>
      <c r="C38" s="8">
        <v>84320</v>
      </c>
      <c r="D38" s="7" t="s">
        <v>2106</v>
      </c>
    </row>
    <row r="39" spans="1:4" ht="25.5" x14ac:dyDescent="0.2">
      <c r="A39" s="9" t="s">
        <v>1141</v>
      </c>
      <c r="B39" s="14" t="s">
        <v>2960</v>
      </c>
      <c r="C39" s="8">
        <v>0.8</v>
      </c>
      <c r="D39" s="7" t="s">
        <v>2102</v>
      </c>
    </row>
    <row r="40" spans="1:4" ht="25.5" x14ac:dyDescent="0.2">
      <c r="A40" s="9" t="s">
        <v>1142</v>
      </c>
      <c r="B40" s="14" t="s">
        <v>2961</v>
      </c>
      <c r="C40" s="8">
        <v>0.03</v>
      </c>
      <c r="D40" s="7" t="s">
        <v>2103</v>
      </c>
    </row>
    <row r="41" spans="1:4" ht="25.5" x14ac:dyDescent="0.2">
      <c r="A41" s="9" t="s">
        <v>2098</v>
      </c>
      <c r="B41" s="14" t="s">
        <v>3329</v>
      </c>
      <c r="C41" s="8">
        <v>0.1</v>
      </c>
      <c r="D41" s="7" t="s">
        <v>2104</v>
      </c>
    </row>
    <row r="42" spans="1:4" ht="25.5" x14ac:dyDescent="0.2">
      <c r="A42" s="9" t="s">
        <v>2107</v>
      </c>
      <c r="B42" s="14" t="s">
        <v>3330</v>
      </c>
      <c r="C42" s="8">
        <v>220650</v>
      </c>
      <c r="D42" s="7" t="s">
        <v>2115</v>
      </c>
    </row>
    <row r="43" spans="1:4" ht="25.5" x14ac:dyDescent="0.2">
      <c r="A43" s="9" t="s">
        <v>2108</v>
      </c>
      <c r="B43" s="14" t="s">
        <v>3331</v>
      </c>
      <c r="C43" s="8">
        <v>1000000</v>
      </c>
      <c r="D43" s="7" t="s">
        <v>2116</v>
      </c>
    </row>
    <row r="44" spans="1:4" ht="25.5" x14ac:dyDescent="0.2">
      <c r="A44" s="9" t="s">
        <v>2109</v>
      </c>
      <c r="B44" s="14" t="s">
        <v>3332</v>
      </c>
      <c r="C44" s="8">
        <v>304970</v>
      </c>
      <c r="D44" s="7" t="s">
        <v>2117</v>
      </c>
    </row>
    <row r="45" spans="1:4" ht="25.5" x14ac:dyDescent="0.2">
      <c r="A45" s="9" t="s">
        <v>2110</v>
      </c>
      <c r="B45" s="14" t="s">
        <v>2114</v>
      </c>
      <c r="C45" s="8">
        <v>84320</v>
      </c>
      <c r="D45" s="7" t="s">
        <v>2118</v>
      </c>
    </row>
    <row r="46" spans="1:4" ht="38.25" x14ac:dyDescent="0.2">
      <c r="A46" s="9" t="s">
        <v>2111</v>
      </c>
      <c r="B46" s="14" t="s">
        <v>3333</v>
      </c>
      <c r="C46" s="8">
        <v>0.8</v>
      </c>
      <c r="D46" s="7" t="s">
        <v>2119</v>
      </c>
    </row>
    <row r="47" spans="1:4" ht="25.5" x14ac:dyDescent="0.2">
      <c r="A47" s="9" t="s">
        <v>2112</v>
      </c>
      <c r="B47" s="14" t="s">
        <v>3334</v>
      </c>
      <c r="C47" s="8">
        <v>0.03</v>
      </c>
      <c r="D47" s="7" t="s">
        <v>2120</v>
      </c>
    </row>
    <row r="48" spans="1:4" ht="25.5" x14ac:dyDescent="0.2">
      <c r="A48" s="9" t="s">
        <v>2113</v>
      </c>
      <c r="B48" s="14" t="s">
        <v>3335</v>
      </c>
      <c r="C48" s="8">
        <v>0.1</v>
      </c>
      <c r="D48" s="7" t="s">
        <v>2121</v>
      </c>
    </row>
    <row r="49" spans="1:4" ht="38.25" x14ac:dyDescent="0.2">
      <c r="A49" s="9" t="s">
        <v>1403</v>
      </c>
      <c r="B49" s="14" t="s">
        <v>3338</v>
      </c>
      <c r="C49" s="8">
        <v>500</v>
      </c>
      <c r="D49" s="7" t="s">
        <v>3336</v>
      </c>
    </row>
    <row r="50" spans="1:4" ht="38.25" x14ac:dyDescent="0.2">
      <c r="A50" s="9" t="s">
        <v>1402</v>
      </c>
      <c r="B50" s="14" t="s">
        <v>3339</v>
      </c>
      <c r="C50" s="8">
        <v>0.5</v>
      </c>
      <c r="D50" s="7" t="s">
        <v>3337</v>
      </c>
    </row>
    <row r="51" spans="1:4" ht="25.5" x14ac:dyDescent="0.2">
      <c r="A51" s="9" t="s">
        <v>1071</v>
      </c>
      <c r="B51" s="14" t="s">
        <v>3340</v>
      </c>
      <c r="C51" s="8">
        <v>59210</v>
      </c>
      <c r="D51" s="7" t="s">
        <v>1948</v>
      </c>
    </row>
    <row r="52" spans="1:4" ht="25.5" x14ac:dyDescent="0.2">
      <c r="A52" s="9" t="s">
        <v>1072</v>
      </c>
      <c r="B52" s="14" t="s">
        <v>3342</v>
      </c>
      <c r="C52" s="8">
        <v>0.05</v>
      </c>
      <c r="D52" s="7" t="s">
        <v>3341</v>
      </c>
    </row>
    <row r="53" spans="1:4" ht="25.5" x14ac:dyDescent="0.2">
      <c r="A53" s="9" t="s">
        <v>1073</v>
      </c>
      <c r="B53" s="14" t="s">
        <v>3343</v>
      </c>
      <c r="C53" s="8">
        <v>600</v>
      </c>
      <c r="D53" s="7" t="s">
        <v>1949</v>
      </c>
    </row>
    <row r="54" spans="1:4" ht="38.25" x14ac:dyDescent="0.2">
      <c r="A54" s="9" t="s">
        <v>530</v>
      </c>
      <c r="B54" s="14" t="s">
        <v>3344</v>
      </c>
      <c r="C54" s="8">
        <v>44000</v>
      </c>
      <c r="D54" s="7" t="s">
        <v>814</v>
      </c>
    </row>
    <row r="55" spans="1:4" ht="25.5" x14ac:dyDescent="0.2">
      <c r="A55" s="9" t="s">
        <v>531</v>
      </c>
      <c r="B55" s="14" t="s">
        <v>3345</v>
      </c>
      <c r="C55" s="8">
        <v>28000</v>
      </c>
      <c r="D55" s="7" t="s">
        <v>814</v>
      </c>
    </row>
    <row r="56" spans="1:4" ht="25.5" x14ac:dyDescent="0.2">
      <c r="A56" s="9" t="s">
        <v>532</v>
      </c>
      <c r="B56" s="14" t="s">
        <v>3346</v>
      </c>
      <c r="C56" s="8">
        <v>114000</v>
      </c>
      <c r="D56" s="7" t="s">
        <v>870</v>
      </c>
    </row>
    <row r="57" spans="1:4" ht="25.5" x14ac:dyDescent="0.2">
      <c r="A57" s="9" t="s">
        <v>533</v>
      </c>
      <c r="B57" s="14" t="s">
        <v>3347</v>
      </c>
      <c r="C57" s="8">
        <v>64000</v>
      </c>
      <c r="D57" s="7" t="s">
        <v>870</v>
      </c>
    </row>
    <row r="58" spans="1:4" ht="25.5" x14ac:dyDescent="0.2">
      <c r="A58" s="9" t="s">
        <v>1654</v>
      </c>
      <c r="B58" s="14" t="s">
        <v>3348</v>
      </c>
      <c r="C58" s="8">
        <v>20000</v>
      </c>
      <c r="D58" s="7" t="s">
        <v>870</v>
      </c>
    </row>
    <row r="59" spans="1:4" ht="25.5" x14ac:dyDescent="0.2">
      <c r="A59" s="9" t="s">
        <v>534</v>
      </c>
      <c r="B59" s="14" t="s">
        <v>3349</v>
      </c>
      <c r="C59" s="8">
        <v>304000</v>
      </c>
      <c r="D59" s="7" t="s">
        <v>870</v>
      </c>
    </row>
    <row r="60" spans="1:4" ht="25.5" x14ac:dyDescent="0.2">
      <c r="A60" s="9" t="s">
        <v>1187</v>
      </c>
      <c r="B60" s="14" t="s">
        <v>1188</v>
      </c>
      <c r="C60" s="8">
        <v>28000</v>
      </c>
      <c r="D60" s="7" t="s">
        <v>870</v>
      </c>
    </row>
    <row r="61" spans="1:4" ht="25.5" x14ac:dyDescent="0.2">
      <c r="A61" s="9" t="s">
        <v>1189</v>
      </c>
      <c r="B61" s="14" t="s">
        <v>3350</v>
      </c>
      <c r="C61" s="8">
        <v>2000</v>
      </c>
      <c r="D61" s="7" t="s">
        <v>870</v>
      </c>
    </row>
    <row r="62" spans="1:4" x14ac:dyDescent="0.2">
      <c r="A62" s="9" t="s">
        <v>535</v>
      </c>
      <c r="B62" s="14" t="s">
        <v>3351</v>
      </c>
      <c r="C62" s="8">
        <v>1710</v>
      </c>
      <c r="D62" s="7" t="s">
        <v>871</v>
      </c>
    </row>
    <row r="63" spans="1:4" x14ac:dyDescent="0.2">
      <c r="A63" s="9" t="s">
        <v>536</v>
      </c>
      <c r="B63" s="14" t="s">
        <v>3352</v>
      </c>
      <c r="C63" s="8">
        <v>13825</v>
      </c>
      <c r="D63" s="7" t="s">
        <v>872</v>
      </c>
    </row>
    <row r="64" spans="1:4" x14ac:dyDescent="0.2">
      <c r="A64" s="9" t="s">
        <v>1190</v>
      </c>
      <c r="B64" s="14" t="s">
        <v>1191</v>
      </c>
      <c r="C64" s="8">
        <v>14</v>
      </c>
      <c r="D64" s="7" t="s">
        <v>870</v>
      </c>
    </row>
    <row r="65" spans="1:5" ht="409.5" x14ac:dyDescent="0.2">
      <c r="A65" s="9" t="s">
        <v>537</v>
      </c>
      <c r="B65" s="14" t="s">
        <v>3353</v>
      </c>
      <c r="C65" s="8" t="s">
        <v>1967</v>
      </c>
      <c r="D65" s="7" t="s">
        <v>870</v>
      </c>
      <c r="E65" s="9"/>
    </row>
    <row r="66" spans="1:5" ht="25.5" x14ac:dyDescent="0.2">
      <c r="A66" s="9" t="s">
        <v>538</v>
      </c>
      <c r="B66" s="14" t="s">
        <v>2606</v>
      </c>
      <c r="C66" s="8" t="s">
        <v>1950</v>
      </c>
      <c r="D66" s="14" t="s">
        <v>2442</v>
      </c>
    </row>
    <row r="67" spans="1:5" ht="25.5" x14ac:dyDescent="0.2">
      <c r="A67" s="9" t="s">
        <v>539</v>
      </c>
      <c r="B67" s="14" t="s">
        <v>2173</v>
      </c>
      <c r="C67" s="8" t="s">
        <v>1951</v>
      </c>
      <c r="D67" s="14" t="s">
        <v>2442</v>
      </c>
    </row>
    <row r="68" spans="1:5" ht="25.5" x14ac:dyDescent="0.2">
      <c r="A68" s="9" t="s">
        <v>540</v>
      </c>
      <c r="B68" s="14" t="s">
        <v>2627</v>
      </c>
      <c r="C68" s="8" t="s">
        <v>1952</v>
      </c>
      <c r="D68" s="14" t="s">
        <v>2442</v>
      </c>
    </row>
    <row r="69" spans="1:5" ht="25.5" x14ac:dyDescent="0.2">
      <c r="A69" s="9" t="s">
        <v>541</v>
      </c>
      <c r="B69" s="14" t="s">
        <v>786</v>
      </c>
      <c r="C69" s="8" t="s">
        <v>1385</v>
      </c>
      <c r="D69" s="14" t="s">
        <v>2442</v>
      </c>
    </row>
    <row r="70" spans="1:5" ht="25.5" x14ac:dyDescent="0.2">
      <c r="A70" s="9" t="s">
        <v>2083</v>
      </c>
      <c r="B70" s="14" t="s">
        <v>3360</v>
      </c>
      <c r="C70" s="8">
        <v>8750</v>
      </c>
      <c r="D70" s="14" t="s">
        <v>3354</v>
      </c>
    </row>
    <row r="71" spans="1:5" ht="25.5" x14ac:dyDescent="0.2">
      <c r="A71" s="9" t="s">
        <v>2074</v>
      </c>
      <c r="B71" s="14" t="s">
        <v>3361</v>
      </c>
      <c r="C71" s="15">
        <v>0.04</v>
      </c>
      <c r="D71" s="14" t="s">
        <v>3355</v>
      </c>
    </row>
    <row r="72" spans="1:5" ht="38.25" x14ac:dyDescent="0.2">
      <c r="A72" s="9" t="s">
        <v>2075</v>
      </c>
      <c r="B72" s="14" t="s">
        <v>3362</v>
      </c>
      <c r="C72" s="15">
        <v>925</v>
      </c>
      <c r="D72" s="14" t="s">
        <v>3356</v>
      </c>
    </row>
    <row r="73" spans="1:5" ht="38.25" x14ac:dyDescent="0.2">
      <c r="A73" s="9" t="s">
        <v>2076</v>
      </c>
      <c r="B73" s="14" t="s">
        <v>3363</v>
      </c>
      <c r="C73" s="15">
        <v>2100</v>
      </c>
      <c r="D73" s="14" t="s">
        <v>3356</v>
      </c>
    </row>
    <row r="74" spans="1:5" ht="38.25" x14ac:dyDescent="0.2">
      <c r="A74" s="9" t="s">
        <v>2077</v>
      </c>
      <c r="B74" s="14" t="s">
        <v>3364</v>
      </c>
      <c r="C74" s="15">
        <v>2500</v>
      </c>
      <c r="D74" s="14" t="s">
        <v>3356</v>
      </c>
    </row>
    <row r="75" spans="1:5" ht="25.5" x14ac:dyDescent="0.2">
      <c r="A75" s="9" t="s">
        <v>2078</v>
      </c>
      <c r="B75" s="14" t="s">
        <v>3365</v>
      </c>
      <c r="C75" s="15">
        <v>1750</v>
      </c>
      <c r="D75" s="14" t="s">
        <v>3357</v>
      </c>
    </row>
    <row r="76" spans="1:5" ht="51" x14ac:dyDescent="0.2">
      <c r="A76" s="9" t="s">
        <v>2080</v>
      </c>
      <c r="B76" s="14" t="s">
        <v>3366</v>
      </c>
      <c r="C76" s="15">
        <v>29500</v>
      </c>
      <c r="D76" s="14" t="s">
        <v>3358</v>
      </c>
    </row>
    <row r="77" spans="1:5" ht="38.25" x14ac:dyDescent="0.2">
      <c r="A77" s="9" t="s">
        <v>2079</v>
      </c>
      <c r="B77" s="14" t="s">
        <v>3367</v>
      </c>
      <c r="C77" s="15">
        <v>35000</v>
      </c>
      <c r="D77" s="14" t="s">
        <v>3358</v>
      </c>
    </row>
    <row r="78" spans="1:5" ht="38.25" x14ac:dyDescent="0.2">
      <c r="A78" s="9" t="s">
        <v>2081</v>
      </c>
      <c r="B78" s="14" t="s">
        <v>3368</v>
      </c>
      <c r="C78" s="15">
        <v>0.09</v>
      </c>
      <c r="D78" s="14" t="s">
        <v>3359</v>
      </c>
    </row>
    <row r="79" spans="1:5" ht="38.25" x14ac:dyDescent="0.2">
      <c r="A79" s="9" t="s">
        <v>2082</v>
      </c>
      <c r="B79" s="14" t="s">
        <v>3369</v>
      </c>
      <c r="C79" s="15">
        <v>0.12</v>
      </c>
      <c r="D79" s="14" t="s">
        <v>3359</v>
      </c>
    </row>
    <row r="80" spans="1:5" ht="25.5" x14ac:dyDescent="0.2">
      <c r="A80" s="9" t="s">
        <v>2086</v>
      </c>
      <c r="B80" s="14" t="s">
        <v>2094</v>
      </c>
      <c r="C80" s="15">
        <v>12500</v>
      </c>
      <c r="D80" s="14" t="s">
        <v>2090</v>
      </c>
    </row>
    <row r="81" spans="1:4" ht="25.5" x14ac:dyDescent="0.2">
      <c r="A81" s="9" t="s">
        <v>2088</v>
      </c>
      <c r="B81" s="14" t="s">
        <v>2095</v>
      </c>
      <c r="C81" s="15">
        <v>25000</v>
      </c>
      <c r="D81" s="14" t="s">
        <v>2090</v>
      </c>
    </row>
    <row r="82" spans="1:4" ht="38.25" x14ac:dyDescent="0.2">
      <c r="A82" s="9" t="s">
        <v>2087</v>
      </c>
      <c r="B82" s="14" t="s">
        <v>3370</v>
      </c>
      <c r="C82" s="15">
        <v>78000</v>
      </c>
      <c r="D82" s="14" t="s">
        <v>2091</v>
      </c>
    </row>
    <row r="83" spans="1:4" ht="25.5" x14ac:dyDescent="0.2">
      <c r="A83" s="9" t="s">
        <v>2089</v>
      </c>
      <c r="B83" s="14" t="s">
        <v>3371</v>
      </c>
      <c r="C83" s="15">
        <v>100000</v>
      </c>
      <c r="D83" s="14" t="s">
        <v>2091</v>
      </c>
    </row>
    <row r="84" spans="1:4" ht="25.5" x14ac:dyDescent="0.2">
      <c r="A84" s="9" t="s">
        <v>2084</v>
      </c>
      <c r="B84" s="14" t="s">
        <v>3373</v>
      </c>
      <c r="C84" s="15">
        <v>2000</v>
      </c>
      <c r="D84" s="14" t="s">
        <v>2092</v>
      </c>
    </row>
    <row r="85" spans="1:4" ht="25.5" x14ac:dyDescent="0.2">
      <c r="A85" s="9" t="s">
        <v>2085</v>
      </c>
      <c r="B85" s="14" t="s">
        <v>3372</v>
      </c>
      <c r="C85" s="15">
        <v>0.1</v>
      </c>
      <c r="D85" s="14" t="s">
        <v>2093</v>
      </c>
    </row>
    <row r="86" spans="1:4" x14ac:dyDescent="0.2">
      <c r="A86" s="9"/>
      <c r="B86" s="9"/>
    </row>
    <row r="87" spans="1:4" x14ac:dyDescent="0.2">
      <c r="A87" s="9"/>
      <c r="B87" s="9"/>
    </row>
    <row r="88" spans="1:4" x14ac:dyDescent="0.2">
      <c r="A88" s="9"/>
      <c r="B88" s="9"/>
    </row>
    <row r="89" spans="1:4" x14ac:dyDescent="0.2">
      <c r="A89" s="9"/>
      <c r="B89" s="9"/>
    </row>
    <row r="90" spans="1:4" x14ac:dyDescent="0.2">
      <c r="A90" s="9"/>
      <c r="B90" s="9"/>
    </row>
    <row r="91" spans="1:4" x14ac:dyDescent="0.2">
      <c r="A91" s="9"/>
      <c r="B91" s="9"/>
    </row>
    <row r="92" spans="1:4" x14ac:dyDescent="0.2">
      <c r="A92" s="9"/>
      <c r="B92" s="9"/>
    </row>
    <row r="93" spans="1:4" x14ac:dyDescent="0.2">
      <c r="A93" s="9"/>
      <c r="B93" s="9"/>
    </row>
    <row r="94" spans="1:4" x14ac:dyDescent="0.2">
      <c r="A94" s="9"/>
      <c r="B94" s="9"/>
    </row>
    <row r="95" spans="1:4" x14ac:dyDescent="0.2">
      <c r="A95" s="9"/>
      <c r="B95" s="9"/>
    </row>
    <row r="96" spans="1:4" x14ac:dyDescent="0.2">
      <c r="A96" s="9"/>
      <c r="B96" s="9"/>
    </row>
    <row r="97" spans="1:2" x14ac:dyDescent="0.2">
      <c r="A97" s="9"/>
      <c r="B97" s="9"/>
    </row>
    <row r="98" spans="1:2" x14ac:dyDescent="0.2">
      <c r="A98" s="9"/>
      <c r="B98" s="9"/>
    </row>
    <row r="99" spans="1:2" x14ac:dyDescent="0.2">
      <c r="A99" s="9"/>
      <c r="B99" s="9"/>
    </row>
    <row r="100" spans="1:2" x14ac:dyDescent="0.2">
      <c r="A100" s="9"/>
      <c r="B100" s="9"/>
    </row>
    <row r="101" spans="1:2" x14ac:dyDescent="0.2">
      <c r="A101" s="9"/>
      <c r="B101" s="9"/>
    </row>
    <row r="102" spans="1:2" x14ac:dyDescent="0.2">
      <c r="A102" s="9"/>
      <c r="B102" s="9"/>
    </row>
    <row r="103" spans="1:2" x14ac:dyDescent="0.2">
      <c r="A103" s="9"/>
      <c r="B103" s="9"/>
    </row>
    <row r="104" spans="1:2" x14ac:dyDescent="0.2">
      <c r="A104" s="9"/>
      <c r="B104" s="9"/>
    </row>
    <row r="105" spans="1:2" x14ac:dyDescent="0.2">
      <c r="A105" s="9"/>
      <c r="B105" s="9"/>
    </row>
    <row r="106" spans="1:2" x14ac:dyDescent="0.2">
      <c r="A106" s="9"/>
      <c r="B106" s="9"/>
    </row>
    <row r="107" spans="1:2" x14ac:dyDescent="0.2">
      <c r="A107" s="9"/>
      <c r="B107" s="9"/>
    </row>
    <row r="108" spans="1:2" x14ac:dyDescent="0.2">
      <c r="A108" s="9"/>
      <c r="B108" s="9"/>
    </row>
    <row r="109" spans="1:2" x14ac:dyDescent="0.2">
      <c r="A109" s="9"/>
      <c r="B109" s="9"/>
    </row>
    <row r="110" spans="1:2" x14ac:dyDescent="0.2">
      <c r="A110" s="9"/>
      <c r="B110" s="9"/>
    </row>
    <row r="111" spans="1:2" x14ac:dyDescent="0.2">
      <c r="A111" s="9"/>
      <c r="B111" s="9"/>
    </row>
    <row r="112" spans="1:2" x14ac:dyDescent="0.2">
      <c r="A112" s="9"/>
      <c r="B112" s="9"/>
    </row>
    <row r="113" spans="1:2" x14ac:dyDescent="0.2">
      <c r="A113" s="9"/>
      <c r="B113" s="9"/>
    </row>
    <row r="114" spans="1:2" x14ac:dyDescent="0.2">
      <c r="A114" s="9"/>
      <c r="B114" s="9"/>
    </row>
    <row r="115" spans="1:2" x14ac:dyDescent="0.2">
      <c r="A115" s="9"/>
      <c r="B115" s="9"/>
    </row>
    <row r="116" spans="1:2" x14ac:dyDescent="0.2">
      <c r="A116" s="9"/>
      <c r="B116" s="9"/>
    </row>
    <row r="117" spans="1:2" x14ac:dyDescent="0.2">
      <c r="A117" s="9"/>
      <c r="B117" s="9"/>
    </row>
    <row r="118" spans="1:2" x14ac:dyDescent="0.2">
      <c r="A118" s="9"/>
      <c r="B118" s="9"/>
    </row>
    <row r="119" spans="1:2" x14ac:dyDescent="0.2">
      <c r="A119" s="9"/>
      <c r="B119" s="9"/>
    </row>
    <row r="120" spans="1:2" x14ac:dyDescent="0.2">
      <c r="A120" s="9"/>
      <c r="B120" s="9"/>
    </row>
    <row r="121" spans="1:2" x14ac:dyDescent="0.2">
      <c r="A121" s="9"/>
      <c r="B121" s="9"/>
    </row>
    <row r="122" spans="1:2" x14ac:dyDescent="0.2">
      <c r="A122" s="9"/>
      <c r="B122" s="9"/>
    </row>
    <row r="123" spans="1:2" x14ac:dyDescent="0.2">
      <c r="A123" s="9"/>
      <c r="B123" s="9"/>
    </row>
    <row r="124" spans="1:2" x14ac:dyDescent="0.2">
      <c r="A124" s="9"/>
      <c r="B124" s="9"/>
    </row>
    <row r="125" spans="1:2" x14ac:dyDescent="0.2">
      <c r="A125" s="9"/>
      <c r="B125" s="9"/>
    </row>
    <row r="126" spans="1:2" x14ac:dyDescent="0.2">
      <c r="A126" s="9"/>
      <c r="B126" s="9"/>
    </row>
    <row r="127" spans="1:2" x14ac:dyDescent="0.2">
      <c r="A127" s="9"/>
      <c r="B127" s="9"/>
    </row>
    <row r="128" spans="1:2" x14ac:dyDescent="0.2">
      <c r="A128" s="9"/>
      <c r="B128" s="9"/>
    </row>
    <row r="129" spans="1:2" x14ac:dyDescent="0.2">
      <c r="A129" s="9"/>
      <c r="B129" s="9"/>
    </row>
    <row r="130" spans="1:2" x14ac:dyDescent="0.2">
      <c r="A130" s="9"/>
      <c r="B130" s="9"/>
    </row>
    <row r="131" spans="1:2" x14ac:dyDescent="0.2">
      <c r="A131" s="9"/>
      <c r="B131" s="9"/>
    </row>
    <row r="132" spans="1:2" x14ac:dyDescent="0.2">
      <c r="A132" s="9"/>
      <c r="B132" s="9"/>
    </row>
    <row r="133" spans="1:2" x14ac:dyDescent="0.2">
      <c r="A133" s="9"/>
      <c r="B133" s="9"/>
    </row>
    <row r="134" spans="1:2" x14ac:dyDescent="0.2">
      <c r="A134" s="9"/>
      <c r="B134" s="9"/>
    </row>
    <row r="135" spans="1:2" x14ac:dyDescent="0.2">
      <c r="A135" s="9"/>
      <c r="B135" s="9"/>
    </row>
    <row r="136" spans="1:2" x14ac:dyDescent="0.2">
      <c r="A136" s="9"/>
      <c r="B136" s="9"/>
    </row>
    <row r="137" spans="1:2" x14ac:dyDescent="0.2">
      <c r="A137" s="9"/>
      <c r="B137" s="9"/>
    </row>
    <row r="138" spans="1:2" x14ac:dyDescent="0.2">
      <c r="A138" s="9"/>
      <c r="B138" s="9"/>
    </row>
    <row r="139" spans="1:2" x14ac:dyDescent="0.2">
      <c r="A139" s="9"/>
      <c r="B139" s="9"/>
    </row>
    <row r="140" spans="1:2" x14ac:dyDescent="0.2">
      <c r="A140" s="9"/>
      <c r="B140" s="9"/>
    </row>
    <row r="141" spans="1:2" x14ac:dyDescent="0.2">
      <c r="A141" s="9"/>
      <c r="B141" s="9"/>
    </row>
    <row r="142" spans="1:2" x14ac:dyDescent="0.2">
      <c r="A142" s="9"/>
      <c r="B142" s="9"/>
    </row>
    <row r="143" spans="1:2" x14ac:dyDescent="0.2">
      <c r="A143" s="9"/>
      <c r="B143" s="9"/>
    </row>
    <row r="144" spans="1:2" x14ac:dyDescent="0.2">
      <c r="A144" s="9"/>
      <c r="B144" s="9"/>
    </row>
    <row r="145" spans="1:2" x14ac:dyDescent="0.2">
      <c r="A145" s="9"/>
      <c r="B145" s="9"/>
    </row>
    <row r="146" spans="1:2" x14ac:dyDescent="0.2">
      <c r="A146" s="9"/>
      <c r="B146" s="9"/>
    </row>
    <row r="147" spans="1:2" x14ac:dyDescent="0.2">
      <c r="A147" s="9"/>
      <c r="B147" s="9"/>
    </row>
    <row r="148" spans="1:2" x14ac:dyDescent="0.2">
      <c r="A148" s="9"/>
      <c r="B148" s="9"/>
    </row>
    <row r="149" spans="1:2" x14ac:dyDescent="0.2">
      <c r="A149" s="9"/>
      <c r="B149" s="9"/>
    </row>
    <row r="150" spans="1:2" x14ac:dyDescent="0.2">
      <c r="A150" s="9"/>
      <c r="B150" s="9"/>
    </row>
    <row r="151" spans="1:2" x14ac:dyDescent="0.2">
      <c r="A151" s="9"/>
      <c r="B151" s="9"/>
    </row>
    <row r="152" spans="1:2" x14ac:dyDescent="0.2">
      <c r="A152" s="9"/>
      <c r="B152" s="9"/>
    </row>
    <row r="153" spans="1:2" x14ac:dyDescent="0.2">
      <c r="A153" s="9"/>
      <c r="B153" s="9"/>
    </row>
    <row r="154" spans="1:2" x14ac:dyDescent="0.2">
      <c r="A154" s="9"/>
      <c r="B154" s="9"/>
    </row>
    <row r="155" spans="1:2" x14ac:dyDescent="0.2">
      <c r="A155" s="9"/>
      <c r="B155" s="9"/>
    </row>
    <row r="156" spans="1:2" x14ac:dyDescent="0.2">
      <c r="A156" s="9"/>
      <c r="B156" s="9"/>
    </row>
    <row r="157" spans="1:2" x14ac:dyDescent="0.2">
      <c r="A157" s="9"/>
      <c r="B157" s="9"/>
    </row>
    <row r="158" spans="1:2" x14ac:dyDescent="0.2">
      <c r="A158" s="9"/>
      <c r="B158" s="9"/>
    </row>
    <row r="159" spans="1:2" x14ac:dyDescent="0.2">
      <c r="A159" s="9"/>
      <c r="B159" s="9"/>
    </row>
    <row r="160" spans="1:2" x14ac:dyDescent="0.2">
      <c r="A160" s="9"/>
      <c r="B160" s="9"/>
    </row>
    <row r="161" spans="1:2" x14ac:dyDescent="0.2">
      <c r="A161" s="9"/>
      <c r="B161" s="9"/>
    </row>
    <row r="162" spans="1:2" x14ac:dyDescent="0.2">
      <c r="A162" s="9"/>
      <c r="B162" s="9"/>
    </row>
    <row r="163" spans="1:2" x14ac:dyDescent="0.2">
      <c r="A163" s="9"/>
      <c r="B163" s="9"/>
    </row>
    <row r="164" spans="1:2" x14ac:dyDescent="0.2">
      <c r="A164" s="9"/>
      <c r="B164" s="9"/>
    </row>
    <row r="165" spans="1:2" x14ac:dyDescent="0.2">
      <c r="A165" s="9"/>
      <c r="B165" s="9"/>
    </row>
    <row r="166" spans="1:2" x14ac:dyDescent="0.2">
      <c r="A166" s="9"/>
      <c r="B166" s="9"/>
    </row>
    <row r="167" spans="1:2" x14ac:dyDescent="0.2">
      <c r="A167" s="9"/>
      <c r="B167" s="9"/>
    </row>
    <row r="168" spans="1:2" x14ac:dyDescent="0.2">
      <c r="A168" s="9"/>
      <c r="B168" s="9"/>
    </row>
    <row r="169" spans="1:2" x14ac:dyDescent="0.2">
      <c r="A169" s="9"/>
      <c r="B169" s="9"/>
    </row>
    <row r="170" spans="1:2" x14ac:dyDescent="0.2">
      <c r="A170" s="9"/>
      <c r="B170" s="9"/>
    </row>
    <row r="171" spans="1:2" x14ac:dyDescent="0.2">
      <c r="A171" s="9"/>
      <c r="B171" s="9"/>
    </row>
    <row r="172" spans="1:2" x14ac:dyDescent="0.2">
      <c r="A172" s="9"/>
      <c r="B172" s="9"/>
    </row>
    <row r="173" spans="1:2" x14ac:dyDescent="0.2">
      <c r="A173" s="9"/>
      <c r="B173" s="9"/>
    </row>
    <row r="174" spans="1:2" x14ac:dyDescent="0.2">
      <c r="A174" s="9"/>
      <c r="B174" s="9"/>
    </row>
    <row r="175" spans="1:2" x14ac:dyDescent="0.2">
      <c r="A175" s="9"/>
      <c r="B175" s="9"/>
    </row>
    <row r="176" spans="1:2" x14ac:dyDescent="0.2">
      <c r="A176" s="9"/>
      <c r="B176" s="9"/>
    </row>
    <row r="177" spans="1:2" x14ac:dyDescent="0.2">
      <c r="A177" s="9"/>
      <c r="B177" s="9"/>
    </row>
    <row r="178" spans="1:2" x14ac:dyDescent="0.2">
      <c r="A178" s="9"/>
      <c r="B178" s="9"/>
    </row>
    <row r="179" spans="1:2" x14ac:dyDescent="0.2">
      <c r="A179" s="9"/>
      <c r="B179" s="9"/>
    </row>
    <row r="180" spans="1:2" x14ac:dyDescent="0.2">
      <c r="A180" s="9"/>
      <c r="B180" s="9"/>
    </row>
    <row r="181" spans="1:2" x14ac:dyDescent="0.2">
      <c r="A181" s="9"/>
      <c r="B181" s="9"/>
    </row>
    <row r="182" spans="1:2" x14ac:dyDescent="0.2">
      <c r="A182" s="9"/>
      <c r="B182" s="9"/>
    </row>
    <row r="183" spans="1:2" x14ac:dyDescent="0.2">
      <c r="A183" s="9"/>
      <c r="B183" s="9"/>
    </row>
    <row r="184" spans="1:2" x14ac:dyDescent="0.2">
      <c r="A184" s="9"/>
      <c r="B184" s="9"/>
    </row>
    <row r="185" spans="1:2" x14ac:dyDescent="0.2">
      <c r="A185" s="9"/>
      <c r="B185" s="9"/>
    </row>
    <row r="186" spans="1:2" x14ac:dyDescent="0.2">
      <c r="A186" s="9"/>
      <c r="B186" s="9"/>
    </row>
    <row r="187" spans="1:2" x14ac:dyDescent="0.2">
      <c r="A187" s="9"/>
      <c r="B187" s="9"/>
    </row>
    <row r="188" spans="1:2" x14ac:dyDescent="0.2">
      <c r="A188" s="9"/>
      <c r="B188" s="9"/>
    </row>
    <row r="189" spans="1:2" x14ac:dyDescent="0.2">
      <c r="A189" s="9"/>
      <c r="B189" s="9"/>
    </row>
    <row r="190" spans="1:2" x14ac:dyDescent="0.2">
      <c r="A190" s="9"/>
      <c r="B190" s="9"/>
    </row>
    <row r="191" spans="1:2" x14ac:dyDescent="0.2">
      <c r="A191" s="9"/>
      <c r="B191" s="9"/>
    </row>
    <row r="192" spans="1:2" x14ac:dyDescent="0.2">
      <c r="A192" s="9"/>
      <c r="B192" s="9"/>
    </row>
    <row r="193" spans="1:2" x14ac:dyDescent="0.2">
      <c r="A193" s="9"/>
      <c r="B193" s="9"/>
    </row>
    <row r="194" spans="1:2" x14ac:dyDescent="0.2">
      <c r="A194" s="9"/>
      <c r="B194" s="9"/>
    </row>
    <row r="195" spans="1:2" x14ac:dyDescent="0.2">
      <c r="A195" s="9"/>
      <c r="B195" s="9"/>
    </row>
    <row r="196" spans="1:2" x14ac:dyDescent="0.2">
      <c r="A196" s="9"/>
      <c r="B196" s="9"/>
    </row>
    <row r="197" spans="1:2" x14ac:dyDescent="0.2">
      <c r="A197" s="9"/>
      <c r="B197" s="9"/>
    </row>
    <row r="198" spans="1:2" x14ac:dyDescent="0.2">
      <c r="A198" s="9"/>
      <c r="B198" s="9"/>
    </row>
    <row r="199" spans="1:2" x14ac:dyDescent="0.2">
      <c r="A199" s="9"/>
      <c r="B199" s="9"/>
    </row>
    <row r="200" spans="1:2" x14ac:dyDescent="0.2">
      <c r="A200" s="9"/>
      <c r="B200" s="9"/>
    </row>
    <row r="201" spans="1:2" x14ac:dyDescent="0.2">
      <c r="A201" s="9"/>
      <c r="B201" s="9"/>
    </row>
    <row r="202" spans="1:2" x14ac:dyDescent="0.2">
      <c r="A202" s="9"/>
      <c r="B202" s="9"/>
    </row>
    <row r="203" spans="1:2" x14ac:dyDescent="0.2">
      <c r="A203" s="9"/>
      <c r="B203" s="9"/>
    </row>
    <row r="204" spans="1:2" x14ac:dyDescent="0.2">
      <c r="A204" s="9"/>
      <c r="B204" s="9"/>
    </row>
    <row r="205" spans="1:2" x14ac:dyDescent="0.2">
      <c r="A205" s="9"/>
      <c r="B205" s="9"/>
    </row>
    <row r="206" spans="1:2" x14ac:dyDescent="0.2">
      <c r="A206" s="9"/>
      <c r="B206" s="9"/>
    </row>
    <row r="207" spans="1:2" x14ac:dyDescent="0.2">
      <c r="A207" s="9"/>
      <c r="B207" s="9"/>
    </row>
    <row r="208" spans="1:2" x14ac:dyDescent="0.2">
      <c r="A208" s="9"/>
      <c r="B208" s="9"/>
    </row>
    <row r="209" spans="1:2" x14ac:dyDescent="0.2">
      <c r="A209" s="9"/>
      <c r="B209" s="9"/>
    </row>
    <row r="210" spans="1:2" x14ac:dyDescent="0.2">
      <c r="A210" s="9"/>
      <c r="B210" s="9"/>
    </row>
    <row r="211" spans="1:2" x14ac:dyDescent="0.2">
      <c r="A211" s="9"/>
      <c r="B211" s="9"/>
    </row>
    <row r="212" spans="1:2" x14ac:dyDescent="0.2">
      <c r="A212" s="9"/>
      <c r="B212" s="9"/>
    </row>
    <row r="213" spans="1:2" x14ac:dyDescent="0.2">
      <c r="A213" s="9"/>
      <c r="B213" s="9"/>
    </row>
    <row r="214" spans="1:2" x14ac:dyDescent="0.2">
      <c r="A214" s="9"/>
      <c r="B214" s="9"/>
    </row>
    <row r="215" spans="1:2" x14ac:dyDescent="0.2">
      <c r="A215" s="9"/>
      <c r="B215" s="9"/>
    </row>
    <row r="216" spans="1:2" x14ac:dyDescent="0.2">
      <c r="A216" s="9"/>
      <c r="B216" s="9"/>
    </row>
    <row r="217" spans="1:2" x14ac:dyDescent="0.2">
      <c r="A217" s="9"/>
      <c r="B217" s="9"/>
    </row>
    <row r="218" spans="1:2" x14ac:dyDescent="0.2">
      <c r="A218" s="9"/>
      <c r="B218" s="9"/>
    </row>
    <row r="219" spans="1:2" x14ac:dyDescent="0.2">
      <c r="A219" s="9"/>
      <c r="B219" s="9"/>
    </row>
    <row r="220" spans="1:2" x14ac:dyDescent="0.2">
      <c r="A220" s="9"/>
      <c r="B220" s="9"/>
    </row>
    <row r="221" spans="1:2" x14ac:dyDescent="0.2">
      <c r="A221" s="9"/>
      <c r="B221" s="9"/>
    </row>
    <row r="222" spans="1:2" x14ac:dyDescent="0.2">
      <c r="A222" s="9"/>
      <c r="B222" s="9"/>
    </row>
    <row r="223" spans="1:2" x14ac:dyDescent="0.2">
      <c r="A223" s="9"/>
      <c r="B223" s="9"/>
    </row>
    <row r="224" spans="1:2" x14ac:dyDescent="0.2">
      <c r="A224" s="9"/>
      <c r="B224" s="9"/>
    </row>
    <row r="225" spans="1:2" x14ac:dyDescent="0.2">
      <c r="A225" s="9"/>
      <c r="B225" s="9"/>
    </row>
    <row r="226" spans="1:2" x14ac:dyDescent="0.2">
      <c r="A226" s="9"/>
      <c r="B226" s="9"/>
    </row>
    <row r="227" spans="1:2" x14ac:dyDescent="0.2">
      <c r="A227" s="9"/>
      <c r="B227" s="9"/>
    </row>
    <row r="228" spans="1:2" x14ac:dyDescent="0.2">
      <c r="A228" s="9"/>
      <c r="B228" s="9"/>
    </row>
    <row r="229" spans="1:2" x14ac:dyDescent="0.2">
      <c r="A229" s="9"/>
      <c r="B229" s="9"/>
    </row>
    <row r="230" spans="1:2" x14ac:dyDescent="0.2">
      <c r="A230" s="9"/>
      <c r="B230" s="9"/>
    </row>
    <row r="231" spans="1:2" x14ac:dyDescent="0.2">
      <c r="A231" s="9"/>
      <c r="B231" s="9"/>
    </row>
    <row r="232" spans="1:2" x14ac:dyDescent="0.2">
      <c r="A232" s="9"/>
      <c r="B232" s="9"/>
    </row>
    <row r="233" spans="1:2" x14ac:dyDescent="0.2">
      <c r="A233" s="9"/>
      <c r="B233" s="9"/>
    </row>
  </sheetData>
  <mergeCells count="1">
    <mergeCell ref="A1:B1"/>
  </mergeCells>
  <phoneticPr fontId="6" type="noConversion"/>
  <hyperlinks>
    <hyperlink ref="D1" location="Introduction!A14" display="Return to Table of Contents" xr:uid="{5AE4638B-1771-4E5E-9A6D-3521E06D5131}"/>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247"/>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10" customWidth="1"/>
    <col min="4" max="4" width="49.140625" style="10" customWidth="1"/>
    <col min="5" max="16384" width="44" style="1"/>
  </cols>
  <sheetData>
    <row r="1" spans="1:4" x14ac:dyDescent="0.2">
      <c r="A1" s="87" t="s">
        <v>1007</v>
      </c>
      <c r="B1" s="87"/>
      <c r="C1" s="41"/>
      <c r="D1" s="83" t="s">
        <v>4457</v>
      </c>
    </row>
    <row r="3" spans="1:4" x14ac:dyDescent="0.2">
      <c r="A3" s="5" t="s">
        <v>0</v>
      </c>
      <c r="B3" s="5" t="s">
        <v>2</v>
      </c>
      <c r="C3" s="6" t="s">
        <v>1765</v>
      </c>
      <c r="D3" s="6" t="s">
        <v>1766</v>
      </c>
    </row>
    <row r="4" spans="1:4" ht="25.5" x14ac:dyDescent="0.2">
      <c r="A4" s="9" t="s">
        <v>542</v>
      </c>
      <c r="B4" s="14" t="s">
        <v>2721</v>
      </c>
      <c r="C4" s="8">
        <v>6000</v>
      </c>
      <c r="D4" s="7" t="s">
        <v>2443</v>
      </c>
    </row>
    <row r="5" spans="1:4" ht="25.5" x14ac:dyDescent="0.2">
      <c r="A5" s="9" t="s">
        <v>543</v>
      </c>
      <c r="B5" s="14" t="s">
        <v>2722</v>
      </c>
      <c r="C5" s="8">
        <v>12000</v>
      </c>
      <c r="D5" s="7" t="s">
        <v>2443</v>
      </c>
    </row>
    <row r="6" spans="1:4" ht="25.5" x14ac:dyDescent="0.2">
      <c r="A6" s="9" t="s">
        <v>544</v>
      </c>
      <c r="B6" s="14" t="s">
        <v>2723</v>
      </c>
      <c r="C6" s="8">
        <v>8000</v>
      </c>
      <c r="D6" s="7" t="s">
        <v>2443</v>
      </c>
    </row>
    <row r="7" spans="1:4" ht="25.5" x14ac:dyDescent="0.2">
      <c r="A7" s="9" t="s">
        <v>8</v>
      </c>
      <c r="B7" s="14" t="s">
        <v>787</v>
      </c>
      <c r="C7" s="8">
        <v>2300</v>
      </c>
      <c r="D7" s="7" t="s">
        <v>2443</v>
      </c>
    </row>
    <row r="8" spans="1:4" ht="25.5" x14ac:dyDescent="0.2">
      <c r="A8" s="9" t="s">
        <v>9</v>
      </c>
      <c r="B8" s="14" t="s">
        <v>2223</v>
      </c>
      <c r="C8" s="8">
        <v>4600</v>
      </c>
      <c r="D8" s="7" t="s">
        <v>2443</v>
      </c>
    </row>
    <row r="9" spans="1:4" ht="25.5" x14ac:dyDescent="0.2">
      <c r="A9" s="9" t="s">
        <v>49</v>
      </c>
      <c r="B9" s="14" t="s">
        <v>815</v>
      </c>
      <c r="C9" s="8">
        <v>3400</v>
      </c>
      <c r="D9" s="7" t="s">
        <v>2443</v>
      </c>
    </row>
    <row r="10" spans="1:4" ht="25.5" x14ac:dyDescent="0.2">
      <c r="A10" s="9" t="s">
        <v>282</v>
      </c>
      <c r="B10" s="14" t="s">
        <v>816</v>
      </c>
      <c r="C10" s="8">
        <v>1500</v>
      </c>
      <c r="D10" s="7" t="s">
        <v>1934</v>
      </c>
    </row>
    <row r="11" spans="1:4" ht="25.5" x14ac:dyDescent="0.2">
      <c r="A11" s="9" t="s">
        <v>545</v>
      </c>
      <c r="B11" s="14" t="s">
        <v>2724</v>
      </c>
      <c r="C11" s="8">
        <v>1500</v>
      </c>
      <c r="D11" s="7" t="s">
        <v>1934</v>
      </c>
    </row>
    <row r="12" spans="1:4" s="24" customFormat="1" ht="25.5" x14ac:dyDescent="0.2">
      <c r="A12" s="9" t="s">
        <v>1399</v>
      </c>
      <c r="B12" s="14" t="s">
        <v>2725</v>
      </c>
      <c r="C12" s="8">
        <v>1500</v>
      </c>
      <c r="D12" s="7" t="s">
        <v>1934</v>
      </c>
    </row>
    <row r="13" spans="1:4" s="24" customFormat="1" ht="25.5" x14ac:dyDescent="0.2">
      <c r="A13" s="2" t="s">
        <v>1401</v>
      </c>
      <c r="B13" s="14" t="s">
        <v>2726</v>
      </c>
      <c r="C13" s="8">
        <v>7.4999999999999997E-2</v>
      </c>
      <c r="D13" s="7" t="s">
        <v>1935</v>
      </c>
    </row>
    <row r="14" spans="1:4" ht="25.5" x14ac:dyDescent="0.2">
      <c r="A14" s="9" t="s">
        <v>1085</v>
      </c>
      <c r="B14" s="14" t="s">
        <v>1086</v>
      </c>
      <c r="C14" s="8">
        <v>0.5</v>
      </c>
      <c r="D14" s="7" t="s">
        <v>1937</v>
      </c>
    </row>
    <row r="15" spans="1:4" ht="25.5" x14ac:dyDescent="0.2">
      <c r="A15" s="9" t="s">
        <v>546</v>
      </c>
      <c r="B15" s="14" t="s">
        <v>2720</v>
      </c>
      <c r="C15" s="8" t="s">
        <v>1936</v>
      </c>
      <c r="D15" s="7" t="s">
        <v>2444</v>
      </c>
    </row>
    <row r="16" spans="1:4" ht="25.5" x14ac:dyDescent="0.2">
      <c r="A16" s="9" t="s">
        <v>547</v>
      </c>
      <c r="B16" s="14" t="s">
        <v>786</v>
      </c>
      <c r="C16" s="8" t="s">
        <v>1968</v>
      </c>
      <c r="D16" s="7" t="s">
        <v>2444</v>
      </c>
    </row>
    <row r="17" spans="1:4" ht="25.5" x14ac:dyDescent="0.2">
      <c r="A17" s="2" t="s">
        <v>2027</v>
      </c>
      <c r="B17" s="3" t="s">
        <v>2727</v>
      </c>
      <c r="C17" s="7">
        <v>0.25</v>
      </c>
      <c r="D17" s="7" t="s">
        <v>2028</v>
      </c>
    </row>
    <row r="18" spans="1:4" ht="25.5" x14ac:dyDescent="0.2">
      <c r="A18" s="9" t="s">
        <v>2029</v>
      </c>
      <c r="B18" s="14" t="s">
        <v>2728</v>
      </c>
      <c r="C18" s="7">
        <v>50000</v>
      </c>
      <c r="D18" s="7" t="s">
        <v>2028</v>
      </c>
    </row>
    <row r="19" spans="1:4" x14ac:dyDescent="0.2">
      <c r="A19" s="9"/>
      <c r="B19" s="14"/>
      <c r="C19" s="7"/>
      <c r="D19" s="7"/>
    </row>
    <row r="20" spans="1:4" x14ac:dyDescent="0.2">
      <c r="A20" s="9"/>
      <c r="B20" s="14"/>
      <c r="C20" s="7"/>
      <c r="D20" s="7"/>
    </row>
    <row r="21" spans="1:4" x14ac:dyDescent="0.2">
      <c r="A21" s="9"/>
      <c r="B21" s="3"/>
      <c r="C21" s="7"/>
      <c r="D21" s="7"/>
    </row>
    <row r="22" spans="1:4" x14ac:dyDescent="0.2">
      <c r="A22" s="9"/>
      <c r="B22" s="3"/>
      <c r="C22" s="7"/>
      <c r="D22" s="7"/>
    </row>
    <row r="23" spans="1:4" x14ac:dyDescent="0.2">
      <c r="A23" s="2"/>
      <c r="B23" s="3"/>
      <c r="C23" s="7"/>
      <c r="D23" s="7"/>
    </row>
    <row r="24" spans="1:4" x14ac:dyDescent="0.2">
      <c r="A24" s="2"/>
      <c r="B24" s="3"/>
      <c r="C24" s="7"/>
      <c r="D24" s="7"/>
    </row>
    <row r="25" spans="1:4" x14ac:dyDescent="0.2">
      <c r="A25" s="2"/>
      <c r="B25" s="3"/>
      <c r="C25" s="7"/>
      <c r="D25" s="7"/>
    </row>
    <row r="26" spans="1:4" x14ac:dyDescent="0.2">
      <c r="A26" s="2"/>
      <c r="B26" s="3"/>
      <c r="C26" s="7"/>
      <c r="D26" s="7"/>
    </row>
    <row r="27" spans="1:4" x14ac:dyDescent="0.2">
      <c r="A27" s="2"/>
      <c r="B27" s="3"/>
      <c r="C27" s="7"/>
      <c r="D27" s="7"/>
    </row>
    <row r="28" spans="1:4" x14ac:dyDescent="0.2">
      <c r="A28" s="2"/>
      <c r="B28" s="3"/>
      <c r="C28" s="7"/>
      <c r="D28" s="7"/>
    </row>
    <row r="29" spans="1:4" x14ac:dyDescent="0.2">
      <c r="A29" s="2"/>
      <c r="B29" s="3"/>
      <c r="C29" s="7"/>
      <c r="D29" s="9"/>
    </row>
    <row r="30" spans="1:4" x14ac:dyDescent="0.2">
      <c r="A30" s="2"/>
      <c r="B30" s="3"/>
      <c r="C30" s="7"/>
      <c r="D30" s="9"/>
    </row>
    <row r="31" spans="1:4" x14ac:dyDescent="0.2">
      <c r="A31" s="2"/>
      <c r="B31" s="3"/>
      <c r="C31" s="7"/>
      <c r="D31" s="7"/>
    </row>
    <row r="32" spans="1:4" x14ac:dyDescent="0.2">
      <c r="A32" s="2"/>
      <c r="B32" s="3"/>
      <c r="C32" s="7"/>
      <c r="D32" s="7"/>
    </row>
    <row r="33" spans="1:4" x14ac:dyDescent="0.2">
      <c r="A33" s="2"/>
      <c r="B33" s="3"/>
      <c r="C33" s="7"/>
      <c r="D33" s="40"/>
    </row>
    <row r="34" spans="1:4" x14ac:dyDescent="0.2">
      <c r="A34" s="2"/>
      <c r="B34" s="3"/>
    </row>
    <row r="35" spans="1:4" x14ac:dyDescent="0.2">
      <c r="A35" s="2"/>
      <c r="B35" s="3"/>
    </row>
    <row r="36" spans="1:4" x14ac:dyDescent="0.2">
      <c r="A36" s="2"/>
      <c r="B36" s="3"/>
    </row>
    <row r="37" spans="1:4" x14ac:dyDescent="0.2">
      <c r="A37" s="2"/>
      <c r="B37" s="3"/>
    </row>
    <row r="38" spans="1:4" x14ac:dyDescent="0.2">
      <c r="A38" s="2"/>
      <c r="B38" s="3"/>
    </row>
    <row r="39" spans="1:4" x14ac:dyDescent="0.2">
      <c r="A39" s="2"/>
      <c r="B39" s="3"/>
    </row>
    <row r="40" spans="1:4" x14ac:dyDescent="0.2">
      <c r="A40" s="2"/>
      <c r="B40" s="3"/>
    </row>
    <row r="41" spans="1:4" x14ac:dyDescent="0.2">
      <c r="A41" s="2"/>
      <c r="B41" s="3"/>
    </row>
    <row r="42" spans="1:4" x14ac:dyDescent="0.2">
      <c r="A42" s="2"/>
      <c r="B42" s="2"/>
    </row>
    <row r="43" spans="1:4" x14ac:dyDescent="0.2">
      <c r="A43" s="2"/>
      <c r="B43" s="2"/>
    </row>
    <row r="44" spans="1:4" x14ac:dyDescent="0.2">
      <c r="A44" s="2"/>
      <c r="B44" s="2"/>
    </row>
    <row r="45" spans="1:4" x14ac:dyDescent="0.2">
      <c r="A45" s="2"/>
      <c r="B45" s="2"/>
    </row>
    <row r="46" spans="1:4" x14ac:dyDescent="0.2">
      <c r="A46" s="2"/>
      <c r="B46" s="2"/>
    </row>
    <row r="47" spans="1:4" x14ac:dyDescent="0.2">
      <c r="A47" s="2"/>
      <c r="B47" s="2"/>
    </row>
    <row r="48" spans="1:4"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sheetData>
  <mergeCells count="1">
    <mergeCell ref="A1:B1"/>
  </mergeCells>
  <hyperlinks>
    <hyperlink ref="D1" location="Introduction!A14" display="Return to Table of Contents" xr:uid="{84D59F82-8EAD-439D-ABD7-A14E12117D97}"/>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83"/>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1029</v>
      </c>
      <c r="B1" s="87"/>
      <c r="D1" s="83" t="s">
        <v>4457</v>
      </c>
    </row>
    <row r="3" spans="1:4" x14ac:dyDescent="0.2">
      <c r="A3" s="5" t="s">
        <v>0</v>
      </c>
      <c r="B3" s="5" t="s">
        <v>2</v>
      </c>
      <c r="C3" s="6" t="s">
        <v>1765</v>
      </c>
      <c r="D3" s="5" t="s">
        <v>1766</v>
      </c>
    </row>
    <row r="4" spans="1:4" ht="25.5" x14ac:dyDescent="0.2">
      <c r="A4" s="2" t="s">
        <v>484</v>
      </c>
      <c r="B4" s="3" t="s">
        <v>3453</v>
      </c>
      <c r="C4" s="22">
        <v>160200</v>
      </c>
      <c r="D4" s="42" t="s">
        <v>1472</v>
      </c>
    </row>
    <row r="5" spans="1:4" ht="25.5" x14ac:dyDescent="0.2">
      <c r="A5" s="2" t="s">
        <v>1680</v>
      </c>
      <c r="B5" s="3" t="s">
        <v>844</v>
      </c>
      <c r="C5" s="22">
        <v>5.2999999999999999E-2</v>
      </c>
      <c r="D5" s="42" t="s">
        <v>1879</v>
      </c>
    </row>
    <row r="6" spans="1:4" ht="25.5" x14ac:dyDescent="0.2">
      <c r="A6" s="2" t="s">
        <v>1681</v>
      </c>
      <c r="B6" s="3" t="s">
        <v>845</v>
      </c>
      <c r="C6" s="22">
        <v>8.9999999999999993E-3</v>
      </c>
      <c r="D6" s="42" t="s">
        <v>1879</v>
      </c>
    </row>
    <row r="7" spans="1:4" ht="25.5" x14ac:dyDescent="0.2">
      <c r="A7" s="2" t="s">
        <v>1679</v>
      </c>
      <c r="B7" s="3" t="s">
        <v>846</v>
      </c>
      <c r="C7" s="22">
        <v>1.4500000000000001E-2</v>
      </c>
      <c r="D7" s="42" t="s">
        <v>1880</v>
      </c>
    </row>
    <row r="8" spans="1:4" ht="38.25" x14ac:dyDescent="0.2">
      <c r="A8" s="2" t="s">
        <v>775</v>
      </c>
      <c r="B8" s="3" t="s">
        <v>847</v>
      </c>
      <c r="C8" s="22">
        <v>8.9999999999999993E-3</v>
      </c>
      <c r="D8" s="42" t="s">
        <v>1881</v>
      </c>
    </row>
    <row r="9" spans="1:4" ht="38.25" x14ac:dyDescent="0.2">
      <c r="A9" s="2" t="s">
        <v>776</v>
      </c>
      <c r="B9" s="3" t="s">
        <v>3454</v>
      </c>
      <c r="C9" s="22">
        <v>200000</v>
      </c>
      <c r="D9" s="42" t="s">
        <v>1881</v>
      </c>
    </row>
    <row r="10" spans="1:4" ht="38.25" x14ac:dyDescent="0.2">
      <c r="A10" s="2" t="s">
        <v>777</v>
      </c>
      <c r="B10" s="3" t="s">
        <v>3455</v>
      </c>
      <c r="C10" s="22">
        <v>250000</v>
      </c>
      <c r="D10" s="42" t="s">
        <v>1881</v>
      </c>
    </row>
    <row r="11" spans="1:4" ht="89.25" x14ac:dyDescent="0.2">
      <c r="A11" s="2" t="s">
        <v>1682</v>
      </c>
      <c r="B11" s="3" t="s">
        <v>3456</v>
      </c>
      <c r="C11" s="22">
        <v>7.0000000000000007E-2</v>
      </c>
      <c r="D11" s="42" t="s">
        <v>1883</v>
      </c>
    </row>
    <row r="12" spans="1:4" ht="38.25" x14ac:dyDescent="0.2">
      <c r="A12" s="2" t="s">
        <v>1683</v>
      </c>
      <c r="B12" s="3" t="s">
        <v>3457</v>
      </c>
      <c r="C12" s="22">
        <v>7.7000000000000002E-3</v>
      </c>
      <c r="D12" s="44" t="s">
        <v>1793</v>
      </c>
    </row>
    <row r="13" spans="1:4" ht="38.25" x14ac:dyDescent="0.2">
      <c r="A13" s="2" t="s">
        <v>1055</v>
      </c>
      <c r="B13" s="3" t="s">
        <v>3458</v>
      </c>
      <c r="C13" s="22">
        <v>55</v>
      </c>
      <c r="D13" s="42" t="s">
        <v>1056</v>
      </c>
    </row>
    <row r="14" spans="1:4" x14ac:dyDescent="0.2">
      <c r="A14" s="2" t="s">
        <v>1584</v>
      </c>
      <c r="B14" s="3" t="s">
        <v>3459</v>
      </c>
      <c r="C14" s="22">
        <v>400</v>
      </c>
      <c r="D14" s="42" t="s">
        <v>1786</v>
      </c>
    </row>
    <row r="15" spans="1:4" x14ac:dyDescent="0.2">
      <c r="A15" s="2" t="s">
        <v>1585</v>
      </c>
      <c r="B15" s="3" t="s">
        <v>848</v>
      </c>
      <c r="C15" s="22">
        <v>0.92349999999999999</v>
      </c>
      <c r="D15" s="42" t="s">
        <v>1785</v>
      </c>
    </row>
    <row r="16" spans="1:4" ht="25.5" x14ac:dyDescent="0.2">
      <c r="A16" s="2" t="s">
        <v>1586</v>
      </c>
      <c r="B16" s="3" t="s">
        <v>3460</v>
      </c>
      <c r="C16" s="22">
        <v>0.153</v>
      </c>
      <c r="D16" s="42" t="s">
        <v>1880</v>
      </c>
    </row>
    <row r="17" spans="1:4" ht="25.5" x14ac:dyDescent="0.2">
      <c r="A17" s="2" t="s">
        <v>1587</v>
      </c>
      <c r="B17" s="3" t="s">
        <v>3461</v>
      </c>
      <c r="C17" s="22">
        <v>2.9000000000000001E-2</v>
      </c>
      <c r="D17" s="42" t="s">
        <v>1880</v>
      </c>
    </row>
    <row r="18" spans="1:4" ht="25.5" x14ac:dyDescent="0.2">
      <c r="A18" s="2" t="s">
        <v>1588</v>
      </c>
      <c r="B18" s="3" t="s">
        <v>3462</v>
      </c>
      <c r="C18" s="22">
        <v>0.124</v>
      </c>
      <c r="D18" s="42" t="s">
        <v>1882</v>
      </c>
    </row>
    <row r="19" spans="1:4" ht="25.5" x14ac:dyDescent="0.2">
      <c r="A19" s="2" t="s">
        <v>1589</v>
      </c>
      <c r="B19" s="3" t="s">
        <v>3463</v>
      </c>
      <c r="C19" s="22">
        <v>25000</v>
      </c>
      <c r="D19" s="42" t="s">
        <v>1868</v>
      </c>
    </row>
    <row r="20" spans="1:4" ht="25.5" x14ac:dyDescent="0.2">
      <c r="A20" s="2" t="s">
        <v>1590</v>
      </c>
      <c r="B20" s="3" t="s">
        <v>3464</v>
      </c>
      <c r="C20" s="22">
        <v>32000</v>
      </c>
      <c r="D20" s="42" t="s">
        <v>1868</v>
      </c>
    </row>
    <row r="21" spans="1:4" ht="25.5" x14ac:dyDescent="0.2">
      <c r="A21" s="2" t="s">
        <v>1591</v>
      </c>
      <c r="B21" s="3" t="s">
        <v>3465</v>
      </c>
      <c r="C21" s="22">
        <v>9000</v>
      </c>
      <c r="D21" s="42" t="s">
        <v>1869</v>
      </c>
    </row>
    <row r="22" spans="1:4" ht="25.5" x14ac:dyDescent="0.2">
      <c r="A22" s="2" t="s">
        <v>1592</v>
      </c>
      <c r="B22" s="3" t="s">
        <v>3466</v>
      </c>
      <c r="C22" s="22">
        <v>12000</v>
      </c>
      <c r="D22" s="42" t="s">
        <v>1869</v>
      </c>
    </row>
    <row r="23" spans="1:4" ht="25.5" x14ac:dyDescent="0.2">
      <c r="A23" s="2" t="s">
        <v>1593</v>
      </c>
      <c r="B23" s="3" t="s">
        <v>3467</v>
      </c>
      <c r="C23" s="22">
        <v>6500</v>
      </c>
      <c r="D23" s="42" t="s">
        <v>1870</v>
      </c>
    </row>
    <row r="24" spans="1:4" ht="25.5" x14ac:dyDescent="0.2">
      <c r="A24" s="2" t="s">
        <v>1594</v>
      </c>
      <c r="B24" s="3" t="s">
        <v>3468</v>
      </c>
      <c r="C24" s="22">
        <v>7500</v>
      </c>
      <c r="D24" s="42" t="s">
        <v>1870</v>
      </c>
    </row>
    <row r="25" spans="1:4" ht="51" x14ac:dyDescent="0.2">
      <c r="A25" s="21" t="s">
        <v>1707</v>
      </c>
      <c r="B25" s="19" t="s">
        <v>3474</v>
      </c>
      <c r="C25" s="22">
        <v>17640</v>
      </c>
      <c r="D25" s="20" t="s">
        <v>3469</v>
      </c>
    </row>
    <row r="26" spans="1:4" ht="51" x14ac:dyDescent="0.2">
      <c r="A26" s="21" t="s">
        <v>1708</v>
      </c>
      <c r="B26" s="19" t="s">
        <v>3470</v>
      </c>
      <c r="C26" s="22">
        <v>24210</v>
      </c>
      <c r="D26" s="20" t="s">
        <v>3469</v>
      </c>
    </row>
    <row r="27" spans="1:4" ht="51" x14ac:dyDescent="0.2">
      <c r="A27" s="21" t="s">
        <v>1709</v>
      </c>
      <c r="B27" s="19" t="s">
        <v>3475</v>
      </c>
      <c r="C27" s="22">
        <v>46560</v>
      </c>
      <c r="D27" s="20" t="s">
        <v>3469</v>
      </c>
    </row>
    <row r="28" spans="1:4" ht="51" x14ac:dyDescent="0.2">
      <c r="A28" s="21" t="s">
        <v>1710</v>
      </c>
      <c r="B28" s="19" t="s">
        <v>3471</v>
      </c>
      <c r="C28" s="22">
        <v>53120</v>
      </c>
      <c r="D28" s="20" t="s">
        <v>3469</v>
      </c>
    </row>
    <row r="29" spans="1:4" ht="51" x14ac:dyDescent="0.2">
      <c r="A29" s="21" t="s">
        <v>1711</v>
      </c>
      <c r="B29" s="19" t="s">
        <v>3476</v>
      </c>
      <c r="C29" s="22">
        <v>52918</v>
      </c>
      <c r="D29" s="20" t="s">
        <v>3469</v>
      </c>
    </row>
    <row r="30" spans="1:4" ht="51" x14ac:dyDescent="0.2">
      <c r="A30" s="21" t="s">
        <v>1712</v>
      </c>
      <c r="B30" s="19" t="s">
        <v>3472</v>
      </c>
      <c r="C30" s="22">
        <v>59478</v>
      </c>
      <c r="D30" s="20" t="s">
        <v>3469</v>
      </c>
    </row>
    <row r="31" spans="1:4" ht="51" x14ac:dyDescent="0.2">
      <c r="A31" s="21" t="s">
        <v>1713</v>
      </c>
      <c r="B31" s="19" t="s">
        <v>3473</v>
      </c>
      <c r="C31" s="22">
        <v>56838</v>
      </c>
      <c r="D31" s="20" t="s">
        <v>3469</v>
      </c>
    </row>
    <row r="32" spans="1:4" ht="51" x14ac:dyDescent="0.2">
      <c r="A32" s="21" t="s">
        <v>1714</v>
      </c>
      <c r="B32" s="19" t="s">
        <v>3477</v>
      </c>
      <c r="C32" s="22">
        <v>63398</v>
      </c>
      <c r="D32" s="20" t="s">
        <v>3469</v>
      </c>
    </row>
    <row r="33" spans="1:4" ht="25.5" x14ac:dyDescent="0.2">
      <c r="A33" s="21" t="s">
        <v>1715</v>
      </c>
      <c r="B33" s="19" t="s">
        <v>3478</v>
      </c>
      <c r="C33" s="22">
        <v>11000</v>
      </c>
      <c r="D33" s="20" t="s">
        <v>849</v>
      </c>
    </row>
    <row r="34" spans="1:4" ht="38.25" x14ac:dyDescent="0.2">
      <c r="A34" s="21" t="s">
        <v>1716</v>
      </c>
      <c r="B34" s="19" t="s">
        <v>3480</v>
      </c>
      <c r="C34" s="22">
        <v>7840</v>
      </c>
      <c r="D34" s="20" t="s">
        <v>1265</v>
      </c>
    </row>
    <row r="35" spans="1:4" ht="38.25" x14ac:dyDescent="0.2">
      <c r="A35" s="21" t="s">
        <v>1717</v>
      </c>
      <c r="B35" s="19" t="s">
        <v>3479</v>
      </c>
      <c r="C35" s="22">
        <v>7.6499999999999999E-2</v>
      </c>
      <c r="D35" s="20" t="s">
        <v>1265</v>
      </c>
    </row>
    <row r="36" spans="1:4" ht="38.25" x14ac:dyDescent="0.2">
      <c r="A36" s="21" t="s">
        <v>1718</v>
      </c>
      <c r="B36" s="19" t="s">
        <v>3482</v>
      </c>
      <c r="C36" s="22">
        <v>9800</v>
      </c>
      <c r="D36" s="20" t="s">
        <v>1265</v>
      </c>
    </row>
    <row r="37" spans="1:4" ht="38.25" x14ac:dyDescent="0.2">
      <c r="A37" s="21" t="s">
        <v>1719</v>
      </c>
      <c r="B37" s="19" t="s">
        <v>3481</v>
      </c>
      <c r="C37" s="22">
        <v>16370</v>
      </c>
      <c r="D37" s="20" t="s">
        <v>1266</v>
      </c>
    </row>
    <row r="38" spans="1:4" ht="38.25" x14ac:dyDescent="0.2">
      <c r="A38" s="21" t="s">
        <v>1720</v>
      </c>
      <c r="B38" s="19" t="s">
        <v>3483</v>
      </c>
      <c r="C38" s="22">
        <v>7.6499999999999999E-2</v>
      </c>
      <c r="D38" s="20" t="s">
        <v>1265</v>
      </c>
    </row>
    <row r="39" spans="1:4" ht="38.25" x14ac:dyDescent="0.2">
      <c r="A39" s="21" t="s">
        <v>1721</v>
      </c>
      <c r="B39" s="19" t="s">
        <v>3484</v>
      </c>
      <c r="C39" s="22">
        <v>11750</v>
      </c>
      <c r="D39" s="20" t="s">
        <v>1265</v>
      </c>
    </row>
    <row r="40" spans="1:4" ht="38.25" x14ac:dyDescent="0.2">
      <c r="A40" s="21" t="s">
        <v>1722</v>
      </c>
      <c r="B40" s="19" t="s">
        <v>3485</v>
      </c>
      <c r="C40" s="22">
        <v>0.34</v>
      </c>
      <c r="D40" s="20" t="s">
        <v>1265</v>
      </c>
    </row>
    <row r="41" spans="1:4" ht="38.25" x14ac:dyDescent="0.2">
      <c r="A41" s="21" t="s">
        <v>1723</v>
      </c>
      <c r="B41" s="19" t="s">
        <v>3486</v>
      </c>
      <c r="C41" s="22">
        <v>21560</v>
      </c>
      <c r="D41" s="20" t="s">
        <v>1265</v>
      </c>
    </row>
    <row r="42" spans="1:4" ht="38.25" x14ac:dyDescent="0.2">
      <c r="A42" s="21" t="s">
        <v>1724</v>
      </c>
      <c r="B42" s="19" t="s">
        <v>3487</v>
      </c>
      <c r="C42" s="22">
        <v>28120</v>
      </c>
      <c r="D42" s="20" t="s">
        <v>1266</v>
      </c>
    </row>
    <row r="43" spans="1:4" ht="38.25" x14ac:dyDescent="0.2">
      <c r="A43" s="21" t="s">
        <v>1725</v>
      </c>
      <c r="B43" s="19" t="s">
        <v>3488</v>
      </c>
      <c r="C43" s="22">
        <v>0.1598</v>
      </c>
      <c r="D43" s="20" t="s">
        <v>1265</v>
      </c>
    </row>
    <row r="44" spans="1:4" ht="38.25" x14ac:dyDescent="0.2">
      <c r="A44" s="21" t="s">
        <v>1726</v>
      </c>
      <c r="B44" s="19" t="s">
        <v>3489</v>
      </c>
      <c r="C44" s="22">
        <v>16510</v>
      </c>
      <c r="D44" s="20" t="s">
        <v>1265</v>
      </c>
    </row>
    <row r="45" spans="1:4" ht="38.25" x14ac:dyDescent="0.2">
      <c r="A45" s="21" t="s">
        <v>1727</v>
      </c>
      <c r="B45" s="19" t="s">
        <v>3490</v>
      </c>
      <c r="C45" s="22">
        <v>0.4</v>
      </c>
      <c r="D45" s="20" t="s">
        <v>1265</v>
      </c>
    </row>
    <row r="46" spans="1:4" ht="38.25" x14ac:dyDescent="0.2">
      <c r="A46" s="21" t="s">
        <v>1728</v>
      </c>
      <c r="B46" s="19" t="s">
        <v>3491</v>
      </c>
      <c r="C46" s="22">
        <v>21560</v>
      </c>
      <c r="D46" s="20" t="s">
        <v>1265</v>
      </c>
    </row>
    <row r="47" spans="1:4" ht="38.25" x14ac:dyDescent="0.2">
      <c r="A47" s="21" t="s">
        <v>1729</v>
      </c>
      <c r="B47" s="19" t="s">
        <v>3492</v>
      </c>
      <c r="C47" s="22">
        <v>28120</v>
      </c>
      <c r="D47" s="20" t="s">
        <v>1266</v>
      </c>
    </row>
    <row r="48" spans="1:4" ht="38.25" x14ac:dyDescent="0.2">
      <c r="A48" s="21" t="s">
        <v>1730</v>
      </c>
      <c r="B48" s="19" t="s">
        <v>3493</v>
      </c>
      <c r="C48" s="22">
        <v>0.21060000000000001</v>
      </c>
      <c r="D48" s="20" t="s">
        <v>1265</v>
      </c>
    </row>
    <row r="49" spans="1:4" ht="38.25" x14ac:dyDescent="0.2">
      <c r="A49" s="21" t="s">
        <v>1731</v>
      </c>
      <c r="B49" s="19" t="s">
        <v>3494</v>
      </c>
      <c r="C49" s="22">
        <v>16510</v>
      </c>
      <c r="D49" s="20" t="s">
        <v>1265</v>
      </c>
    </row>
    <row r="50" spans="1:4" ht="38.25" x14ac:dyDescent="0.2">
      <c r="A50" s="21" t="s">
        <v>1732</v>
      </c>
      <c r="B50" s="19" t="s">
        <v>3495</v>
      </c>
      <c r="C50" s="22">
        <v>0.45</v>
      </c>
      <c r="D50" s="20" t="s">
        <v>1265</v>
      </c>
    </row>
    <row r="51" spans="1:4" ht="52.5" customHeight="1" x14ac:dyDescent="0.2">
      <c r="A51" s="21" t="s">
        <v>1733</v>
      </c>
      <c r="B51" s="19" t="s">
        <v>3496</v>
      </c>
      <c r="C51" s="22">
        <v>21560</v>
      </c>
      <c r="D51" s="20" t="s">
        <v>1265</v>
      </c>
    </row>
    <row r="52" spans="1:4" ht="38.25" x14ac:dyDescent="0.2">
      <c r="A52" s="21" t="s">
        <v>1734</v>
      </c>
      <c r="B52" s="19" t="s">
        <v>3497</v>
      </c>
      <c r="C52" s="22">
        <v>28120</v>
      </c>
      <c r="D52" s="20" t="s">
        <v>1266</v>
      </c>
    </row>
    <row r="53" spans="1:4" ht="38.25" x14ac:dyDescent="0.2">
      <c r="A53" s="21" t="s">
        <v>1735</v>
      </c>
      <c r="B53" s="19" t="s">
        <v>3498</v>
      </c>
      <c r="C53" s="22">
        <v>0.21060000000000001</v>
      </c>
      <c r="D53" s="20" t="s">
        <v>1265</v>
      </c>
    </row>
    <row r="54" spans="1:4" ht="25.5" x14ac:dyDescent="0.2">
      <c r="A54" s="2" t="s">
        <v>1595</v>
      </c>
      <c r="B54" s="3" t="s">
        <v>3499</v>
      </c>
      <c r="C54" s="22">
        <v>850</v>
      </c>
      <c r="D54" s="42" t="s">
        <v>1552</v>
      </c>
    </row>
    <row r="55" spans="1:4" ht="25.5" x14ac:dyDescent="0.2">
      <c r="A55" s="2" t="s">
        <v>1596</v>
      </c>
      <c r="B55" s="3" t="s">
        <v>3500</v>
      </c>
      <c r="C55" s="22">
        <v>400</v>
      </c>
      <c r="D55" s="42" t="s">
        <v>1552</v>
      </c>
    </row>
    <row r="56" spans="1:4" ht="25.5" x14ac:dyDescent="0.2">
      <c r="A56" s="2" t="s">
        <v>1597</v>
      </c>
      <c r="B56" s="3" t="s">
        <v>3501</v>
      </c>
      <c r="C56" s="22">
        <v>1250</v>
      </c>
      <c r="D56" s="42" t="s">
        <v>1552</v>
      </c>
    </row>
    <row r="57" spans="1:4" ht="25.5" x14ac:dyDescent="0.2">
      <c r="A57" s="2" t="s">
        <v>1598</v>
      </c>
      <c r="B57" s="3" t="s">
        <v>795</v>
      </c>
      <c r="C57" s="22">
        <v>13850</v>
      </c>
      <c r="D57" s="42" t="s">
        <v>1553</v>
      </c>
    </row>
    <row r="58" spans="1:4" ht="25.5" x14ac:dyDescent="0.2">
      <c r="A58" s="2" t="s">
        <v>1599</v>
      </c>
      <c r="B58" s="3" t="s">
        <v>1214</v>
      </c>
      <c r="C58" s="22">
        <v>27700</v>
      </c>
      <c r="D58" s="42" t="s">
        <v>1553</v>
      </c>
    </row>
    <row r="59" spans="1:4" ht="25.5" x14ac:dyDescent="0.2">
      <c r="A59" s="2" t="s">
        <v>1600</v>
      </c>
      <c r="B59" s="3" t="s">
        <v>796</v>
      </c>
      <c r="C59" s="22">
        <v>20800</v>
      </c>
      <c r="D59" s="42" t="s">
        <v>1553</v>
      </c>
    </row>
    <row r="60" spans="1:4" ht="25.5" x14ac:dyDescent="0.2">
      <c r="A60" s="2" t="s">
        <v>1601</v>
      </c>
      <c r="B60" s="3" t="s">
        <v>3502</v>
      </c>
      <c r="C60" s="22">
        <v>1500</v>
      </c>
      <c r="D60" s="42" t="s">
        <v>1787</v>
      </c>
    </row>
    <row r="61" spans="1:4" ht="38.25" x14ac:dyDescent="0.2">
      <c r="A61" s="2" t="s">
        <v>1602</v>
      </c>
      <c r="B61" s="3" t="s">
        <v>3503</v>
      </c>
      <c r="C61" s="22">
        <v>1850</v>
      </c>
      <c r="D61" s="42" t="s">
        <v>1787</v>
      </c>
    </row>
    <row r="62" spans="1:4" ht="38.25" x14ac:dyDescent="0.2">
      <c r="A62" s="2" t="s">
        <v>1603</v>
      </c>
      <c r="B62" s="3" t="s">
        <v>3504</v>
      </c>
      <c r="C62" s="22">
        <v>15700</v>
      </c>
      <c r="D62" s="42" t="s">
        <v>1788</v>
      </c>
    </row>
    <row r="63" spans="1:4" ht="38.25" x14ac:dyDescent="0.2">
      <c r="A63" s="2" t="s">
        <v>1604</v>
      </c>
      <c r="B63" s="3" t="s">
        <v>3505</v>
      </c>
      <c r="C63" s="22">
        <v>17550</v>
      </c>
      <c r="D63" s="42" t="s">
        <v>1788</v>
      </c>
    </row>
    <row r="64" spans="1:4" ht="38.25" x14ac:dyDescent="0.2">
      <c r="A64" s="2" t="s">
        <v>1605</v>
      </c>
      <c r="B64" s="3" t="s">
        <v>3508</v>
      </c>
      <c r="C64" s="22">
        <v>29200</v>
      </c>
      <c r="D64" s="42" t="s">
        <v>1788</v>
      </c>
    </row>
    <row r="65" spans="1:4" ht="38.25" x14ac:dyDescent="0.2">
      <c r="A65" s="2" t="s">
        <v>1606</v>
      </c>
      <c r="B65" s="3" t="s">
        <v>3509</v>
      </c>
      <c r="C65" s="22">
        <v>30700</v>
      </c>
      <c r="D65" s="42" t="s">
        <v>1788</v>
      </c>
    </row>
    <row r="66" spans="1:4" ht="38.25" x14ac:dyDescent="0.2">
      <c r="A66" s="2" t="s">
        <v>1607</v>
      </c>
      <c r="B66" s="3" t="s">
        <v>3510</v>
      </c>
      <c r="C66" s="22">
        <v>32200</v>
      </c>
      <c r="D66" s="42" t="s">
        <v>1788</v>
      </c>
    </row>
    <row r="67" spans="1:4" ht="38.25" x14ac:dyDescent="0.2">
      <c r="A67" s="2" t="s">
        <v>1608</v>
      </c>
      <c r="B67" s="3" t="s">
        <v>3511</v>
      </c>
      <c r="C67" s="22">
        <v>33700</v>
      </c>
      <c r="D67" s="42" t="s">
        <v>1788</v>
      </c>
    </row>
    <row r="68" spans="1:4" ht="38.25" x14ac:dyDescent="0.2">
      <c r="A68" s="2" t="s">
        <v>1609</v>
      </c>
      <c r="B68" s="3" t="s">
        <v>3506</v>
      </c>
      <c r="C68" s="22">
        <v>22650</v>
      </c>
      <c r="D68" s="42" t="s">
        <v>1788</v>
      </c>
    </row>
    <row r="69" spans="1:4" ht="38.25" x14ac:dyDescent="0.2">
      <c r="A69" s="2" t="s">
        <v>1610</v>
      </c>
      <c r="B69" s="3" t="s">
        <v>3507</v>
      </c>
      <c r="C69" s="22">
        <v>24500</v>
      </c>
      <c r="D69" s="42" t="s">
        <v>1788</v>
      </c>
    </row>
    <row r="70" spans="1:4" ht="51" x14ac:dyDescent="0.2">
      <c r="A70" s="2" t="s">
        <v>1196</v>
      </c>
      <c r="B70" s="3" t="s">
        <v>3512</v>
      </c>
      <c r="C70" s="22">
        <v>0.2</v>
      </c>
      <c r="D70" s="42" t="s">
        <v>1267</v>
      </c>
    </row>
    <row r="71" spans="1:4" ht="38.25" x14ac:dyDescent="0.2">
      <c r="A71" s="2" t="s">
        <v>1057</v>
      </c>
      <c r="B71" s="3" t="s">
        <v>3513</v>
      </c>
      <c r="C71" s="22">
        <v>7.4999999999999997E-2</v>
      </c>
      <c r="D71" s="7" t="s">
        <v>1789</v>
      </c>
    </row>
    <row r="72" spans="1:4" ht="38.25" x14ac:dyDescent="0.2">
      <c r="A72" s="2" t="s">
        <v>1058</v>
      </c>
      <c r="B72" s="3" t="s">
        <v>3514</v>
      </c>
      <c r="C72" s="22">
        <v>7.4999999999999997E-2</v>
      </c>
      <c r="D72" s="7" t="s">
        <v>1789</v>
      </c>
    </row>
    <row r="73" spans="1:4" x14ac:dyDescent="0.2">
      <c r="A73" s="2" t="s">
        <v>1123</v>
      </c>
      <c r="B73" s="3" t="s">
        <v>3515</v>
      </c>
      <c r="C73" s="22">
        <v>10000</v>
      </c>
      <c r="D73" s="42" t="s">
        <v>1124</v>
      </c>
    </row>
    <row r="74" spans="1:4" ht="25.5" x14ac:dyDescent="0.2">
      <c r="A74" s="2" t="s">
        <v>1611</v>
      </c>
      <c r="B74" s="3" t="s">
        <v>3521</v>
      </c>
      <c r="C74" s="22">
        <v>44625</v>
      </c>
      <c r="D74" s="42" t="s">
        <v>3516</v>
      </c>
    </row>
    <row r="75" spans="1:4" ht="25.5" x14ac:dyDescent="0.2">
      <c r="A75" s="2" t="s">
        <v>1612</v>
      </c>
      <c r="B75" s="3" t="s">
        <v>3522</v>
      </c>
      <c r="C75" s="22">
        <v>89250</v>
      </c>
      <c r="D75" s="42" t="s">
        <v>3516</v>
      </c>
    </row>
    <row r="76" spans="1:4" ht="38.25" x14ac:dyDescent="0.2">
      <c r="A76" s="2" t="s">
        <v>1613</v>
      </c>
      <c r="B76" s="3" t="s">
        <v>3523</v>
      </c>
      <c r="C76" s="22">
        <v>59750</v>
      </c>
      <c r="D76" s="42" t="s">
        <v>3516</v>
      </c>
    </row>
    <row r="77" spans="1:4" ht="25.5" x14ac:dyDescent="0.2">
      <c r="A77" s="2" t="s">
        <v>1614</v>
      </c>
      <c r="B77" s="3" t="s">
        <v>3524</v>
      </c>
      <c r="C77" s="22">
        <v>0.15</v>
      </c>
      <c r="D77" s="42" t="s">
        <v>3517</v>
      </c>
    </row>
    <row r="78" spans="1:4" ht="25.5" x14ac:dyDescent="0.2">
      <c r="A78" s="2" t="s">
        <v>1615</v>
      </c>
      <c r="B78" s="3" t="s">
        <v>1043</v>
      </c>
      <c r="C78" s="22">
        <v>0</v>
      </c>
      <c r="D78" s="42" t="s">
        <v>3518</v>
      </c>
    </row>
    <row r="79" spans="1:4" ht="25.5" x14ac:dyDescent="0.2">
      <c r="A79" s="2" t="s">
        <v>1616</v>
      </c>
      <c r="B79" s="3" t="s">
        <v>3525</v>
      </c>
      <c r="C79" s="22">
        <v>0.2</v>
      </c>
      <c r="D79" s="42" t="s">
        <v>3519</v>
      </c>
    </row>
    <row r="80" spans="1:4" ht="25.5" x14ac:dyDescent="0.2">
      <c r="A80" s="2" t="s">
        <v>778</v>
      </c>
      <c r="B80" s="3" t="s">
        <v>3526</v>
      </c>
      <c r="C80" s="22">
        <v>492300</v>
      </c>
      <c r="D80" s="42" t="s">
        <v>3520</v>
      </c>
    </row>
    <row r="81" spans="1:4" ht="25.5" x14ac:dyDescent="0.2">
      <c r="A81" s="2" t="s">
        <v>779</v>
      </c>
      <c r="B81" s="3" t="s">
        <v>3527</v>
      </c>
      <c r="C81" s="22">
        <v>553850</v>
      </c>
      <c r="D81" s="42" t="s">
        <v>3520</v>
      </c>
    </row>
    <row r="82" spans="1:4" ht="38.25" x14ac:dyDescent="0.2">
      <c r="A82" s="2" t="s">
        <v>780</v>
      </c>
      <c r="B82" s="3" t="s">
        <v>3528</v>
      </c>
      <c r="C82" s="22">
        <v>523050</v>
      </c>
      <c r="D82" s="42" t="s">
        <v>3520</v>
      </c>
    </row>
    <row r="83" spans="1:4" ht="25.5" x14ac:dyDescent="0.2">
      <c r="A83" s="2" t="s">
        <v>1617</v>
      </c>
      <c r="B83" s="3" t="s">
        <v>3529</v>
      </c>
      <c r="C83" s="22">
        <v>81300</v>
      </c>
      <c r="D83" s="7" t="s">
        <v>1554</v>
      </c>
    </row>
    <row r="84" spans="1:4" x14ac:dyDescent="0.2">
      <c r="A84" s="2" t="s">
        <v>1618</v>
      </c>
      <c r="B84" s="3" t="s">
        <v>3530</v>
      </c>
      <c r="C84" s="22">
        <v>126500</v>
      </c>
      <c r="D84" s="7" t="s">
        <v>1554</v>
      </c>
    </row>
    <row r="85" spans="1:4" ht="38.25" x14ac:dyDescent="0.2">
      <c r="A85" s="2" t="s">
        <v>1619</v>
      </c>
      <c r="B85" s="3" t="s">
        <v>3531</v>
      </c>
      <c r="C85" s="22">
        <v>578150</v>
      </c>
      <c r="D85" s="7" t="s">
        <v>1554</v>
      </c>
    </row>
    <row r="86" spans="1:4" ht="25.5" x14ac:dyDescent="0.2">
      <c r="A86" s="2" t="s">
        <v>1620</v>
      </c>
      <c r="B86" s="3" t="s">
        <v>3532</v>
      </c>
      <c r="C86" s="22">
        <v>1156300</v>
      </c>
      <c r="D86" s="7" t="s">
        <v>1554</v>
      </c>
    </row>
    <row r="87" spans="1:4" ht="25.5" x14ac:dyDescent="0.2">
      <c r="A87" s="2" t="s">
        <v>1621</v>
      </c>
      <c r="B87" s="3" t="s">
        <v>1511</v>
      </c>
      <c r="C87" s="22">
        <v>220700</v>
      </c>
      <c r="D87" s="42" t="s">
        <v>1119</v>
      </c>
    </row>
    <row r="88" spans="1:4" ht="25.5" x14ac:dyDescent="0.2">
      <c r="A88" s="2" t="s">
        <v>1622</v>
      </c>
      <c r="B88" s="3" t="s">
        <v>3537</v>
      </c>
      <c r="C88" s="22">
        <v>0.26</v>
      </c>
      <c r="D88" s="42" t="s">
        <v>1120</v>
      </c>
    </row>
    <row r="89" spans="1:4" ht="25.5" x14ac:dyDescent="0.2">
      <c r="A89" s="2" t="s">
        <v>1623</v>
      </c>
      <c r="B89" s="3" t="s">
        <v>3534</v>
      </c>
      <c r="C89" s="22">
        <v>0.25</v>
      </c>
      <c r="D89" s="7" t="s">
        <v>3533</v>
      </c>
    </row>
    <row r="90" spans="1:4" ht="25.5" x14ac:dyDescent="0.2">
      <c r="A90" s="2" t="s">
        <v>1624</v>
      </c>
      <c r="B90" s="3" t="s">
        <v>3536</v>
      </c>
      <c r="C90" s="22">
        <v>4414</v>
      </c>
      <c r="D90" s="42" t="s">
        <v>1120</v>
      </c>
    </row>
    <row r="91" spans="1:4" ht="25.5" x14ac:dyDescent="0.2">
      <c r="A91" s="2" t="s">
        <v>1625</v>
      </c>
      <c r="B91" s="3" t="s">
        <v>3535</v>
      </c>
      <c r="C91" s="22">
        <v>0.28000000000000003</v>
      </c>
      <c r="D91" s="42" t="s">
        <v>1120</v>
      </c>
    </row>
    <row r="92" spans="1:4" ht="25.5" x14ac:dyDescent="0.2">
      <c r="A92" s="2" t="s">
        <v>1125</v>
      </c>
      <c r="B92" s="3" t="s">
        <v>3549</v>
      </c>
      <c r="C92" s="22">
        <v>0.15</v>
      </c>
      <c r="D92" s="42" t="s">
        <v>1128</v>
      </c>
    </row>
    <row r="93" spans="1:4" ht="25.5" x14ac:dyDescent="0.2">
      <c r="A93" s="2" t="s">
        <v>1126</v>
      </c>
      <c r="B93" s="3" t="s">
        <v>3550</v>
      </c>
      <c r="C93" s="22">
        <v>0.2</v>
      </c>
      <c r="D93" s="42" t="s">
        <v>1129</v>
      </c>
    </row>
    <row r="94" spans="1:4" ht="25.5" x14ac:dyDescent="0.2">
      <c r="A94" s="2" t="s">
        <v>1127</v>
      </c>
      <c r="B94" s="3" t="s">
        <v>3551</v>
      </c>
      <c r="C94" s="22">
        <v>0.25</v>
      </c>
      <c r="D94" s="42" t="s">
        <v>1130</v>
      </c>
    </row>
    <row r="95" spans="1:4" ht="38.25" x14ac:dyDescent="0.2">
      <c r="A95" s="2" t="s">
        <v>1626</v>
      </c>
      <c r="B95" s="3" t="s">
        <v>3552</v>
      </c>
      <c r="C95" s="22">
        <v>5000</v>
      </c>
      <c r="D95" s="42" t="s">
        <v>850</v>
      </c>
    </row>
    <row r="96" spans="1:4" ht="38.25" x14ac:dyDescent="0.2">
      <c r="A96" s="2" t="s">
        <v>1627</v>
      </c>
      <c r="B96" s="3" t="s">
        <v>3553</v>
      </c>
      <c r="C96" s="22">
        <v>7500</v>
      </c>
      <c r="D96" s="42" t="s">
        <v>851</v>
      </c>
    </row>
    <row r="97" spans="1:4" ht="38.25" x14ac:dyDescent="0.2">
      <c r="A97" s="2" t="s">
        <v>1628</v>
      </c>
      <c r="B97" s="3" t="s">
        <v>3554</v>
      </c>
      <c r="C97" s="22">
        <v>10000</v>
      </c>
      <c r="D97" s="42" t="s">
        <v>852</v>
      </c>
    </row>
    <row r="98" spans="1:4" ht="25.5" x14ac:dyDescent="0.2">
      <c r="A98" s="2" t="s">
        <v>1629</v>
      </c>
      <c r="B98" s="3" t="s">
        <v>3555</v>
      </c>
      <c r="C98" s="22">
        <v>0.5</v>
      </c>
      <c r="D98" s="42" t="s">
        <v>853</v>
      </c>
    </row>
    <row r="99" spans="1:4" ht="25.5" x14ac:dyDescent="0.2">
      <c r="A99" s="2" t="s">
        <v>1630</v>
      </c>
      <c r="B99" s="3" t="s">
        <v>3555</v>
      </c>
      <c r="C99" s="22">
        <v>0.15</v>
      </c>
      <c r="D99" s="42" t="s">
        <v>854</v>
      </c>
    </row>
    <row r="100" spans="1:4" ht="25.5" x14ac:dyDescent="0.2">
      <c r="A100" s="2" t="s">
        <v>1631</v>
      </c>
      <c r="B100" s="3" t="s">
        <v>3556</v>
      </c>
      <c r="C100" s="22">
        <v>17500</v>
      </c>
      <c r="D100" s="42" t="s">
        <v>3538</v>
      </c>
    </row>
    <row r="101" spans="1:4" ht="25.5" x14ac:dyDescent="0.2">
      <c r="A101" s="2" t="s">
        <v>1632</v>
      </c>
      <c r="B101" s="3" t="s">
        <v>3557</v>
      </c>
      <c r="C101" s="22">
        <v>20000</v>
      </c>
      <c r="D101" s="48" t="s">
        <v>3538</v>
      </c>
    </row>
    <row r="102" spans="1:4" ht="25.5" x14ac:dyDescent="0.2">
      <c r="A102" s="2" t="s">
        <v>1633</v>
      </c>
      <c r="B102" s="3" t="s">
        <v>3558</v>
      </c>
      <c r="C102" s="22">
        <v>25000</v>
      </c>
      <c r="D102" s="48" t="s">
        <v>3538</v>
      </c>
    </row>
    <row r="103" spans="1:4" ht="25.5" x14ac:dyDescent="0.2">
      <c r="A103" s="2" t="s">
        <v>1634</v>
      </c>
      <c r="B103" s="3" t="s">
        <v>3559</v>
      </c>
      <c r="C103" s="22">
        <v>2000</v>
      </c>
      <c r="D103" s="7" t="s">
        <v>1555</v>
      </c>
    </row>
    <row r="104" spans="1:4" ht="25.5" x14ac:dyDescent="0.2">
      <c r="A104" s="2" t="s">
        <v>1635</v>
      </c>
      <c r="B104" s="3" t="s">
        <v>3561</v>
      </c>
      <c r="C104" s="22">
        <v>200000</v>
      </c>
      <c r="D104" s="7" t="s">
        <v>1556</v>
      </c>
    </row>
    <row r="105" spans="1:4" ht="25.5" x14ac:dyDescent="0.2">
      <c r="A105" s="2" t="s">
        <v>1636</v>
      </c>
      <c r="B105" s="3" t="s">
        <v>3560</v>
      </c>
      <c r="C105" s="22">
        <v>400000</v>
      </c>
      <c r="D105" s="7" t="s">
        <v>1556</v>
      </c>
    </row>
    <row r="106" spans="1:4" ht="38.25" x14ac:dyDescent="0.2">
      <c r="A106" s="2" t="s">
        <v>1637</v>
      </c>
      <c r="B106" s="3" t="s">
        <v>3562</v>
      </c>
      <c r="C106" s="22">
        <v>0.05</v>
      </c>
      <c r="D106" s="7" t="s">
        <v>1559</v>
      </c>
    </row>
    <row r="107" spans="1:4" ht="25.5" x14ac:dyDescent="0.2">
      <c r="A107" s="2" t="s">
        <v>1638</v>
      </c>
      <c r="B107" s="3" t="s">
        <v>3563</v>
      </c>
      <c r="C107" s="22">
        <v>2500</v>
      </c>
      <c r="D107" s="7" t="s">
        <v>1558</v>
      </c>
    </row>
    <row r="108" spans="1:4" ht="25.5" x14ac:dyDescent="0.2">
      <c r="A108" s="2" t="s">
        <v>1639</v>
      </c>
      <c r="B108" s="3" t="s">
        <v>3564</v>
      </c>
      <c r="C108" s="22">
        <v>0.15</v>
      </c>
      <c r="D108" s="7" t="s">
        <v>1557</v>
      </c>
    </row>
    <row r="109" spans="1:4" ht="25.5" x14ac:dyDescent="0.2">
      <c r="A109" s="2" t="s">
        <v>1107</v>
      </c>
      <c r="B109" s="3" t="s">
        <v>3565</v>
      </c>
      <c r="C109" s="22">
        <v>500</v>
      </c>
      <c r="D109" s="7" t="s">
        <v>1268</v>
      </c>
    </row>
    <row r="110" spans="1:4" s="10" customFormat="1" ht="25.5" x14ac:dyDescent="0.2">
      <c r="A110" s="9" t="s">
        <v>1121</v>
      </c>
      <c r="B110" s="14" t="s">
        <v>3566</v>
      </c>
      <c r="C110" s="22">
        <v>1600</v>
      </c>
      <c r="D110" s="7" t="s">
        <v>1790</v>
      </c>
    </row>
    <row r="111" spans="1:4" s="10" customFormat="1" x14ac:dyDescent="0.2">
      <c r="A111" s="9" t="s">
        <v>1122</v>
      </c>
      <c r="B111" s="14" t="s">
        <v>1792</v>
      </c>
      <c r="C111" s="22">
        <v>4800</v>
      </c>
      <c r="D111" s="7" t="s">
        <v>1791</v>
      </c>
    </row>
    <row r="112" spans="1:4" ht="25.5" x14ac:dyDescent="0.2">
      <c r="A112" s="2" t="s">
        <v>1640</v>
      </c>
      <c r="B112" s="3" t="s">
        <v>3567</v>
      </c>
      <c r="C112" s="22">
        <v>13850</v>
      </c>
      <c r="D112" s="7" t="s">
        <v>3539</v>
      </c>
    </row>
    <row r="113" spans="1:4" ht="25.5" x14ac:dyDescent="0.2">
      <c r="A113" s="2" t="s">
        <v>1641</v>
      </c>
      <c r="B113" s="3" t="s">
        <v>3568</v>
      </c>
      <c r="C113" s="22">
        <v>15700</v>
      </c>
      <c r="D113" s="7" t="s">
        <v>3539</v>
      </c>
    </row>
    <row r="114" spans="1:4" ht="25.5" x14ac:dyDescent="0.2">
      <c r="A114" s="2" t="s">
        <v>1642</v>
      </c>
      <c r="B114" s="3" t="s">
        <v>3569</v>
      </c>
      <c r="C114" s="22">
        <v>27700</v>
      </c>
      <c r="D114" s="7" t="s">
        <v>3539</v>
      </c>
    </row>
    <row r="115" spans="1:4" ht="38.25" x14ac:dyDescent="0.2">
      <c r="A115" s="2" t="s">
        <v>1644</v>
      </c>
      <c r="B115" s="3" t="s">
        <v>3570</v>
      </c>
      <c r="C115" s="22">
        <v>29200</v>
      </c>
      <c r="D115" s="7" t="s">
        <v>3539</v>
      </c>
    </row>
    <row r="116" spans="1:4" ht="25.5" x14ac:dyDescent="0.2">
      <c r="A116" s="2" t="s">
        <v>1643</v>
      </c>
      <c r="B116" s="3" t="s">
        <v>3571</v>
      </c>
      <c r="C116" s="22">
        <v>30700</v>
      </c>
      <c r="D116" s="7" t="s">
        <v>3539</v>
      </c>
    </row>
    <row r="117" spans="1:4" ht="25.5" x14ac:dyDescent="0.2">
      <c r="A117" s="2" t="s">
        <v>1645</v>
      </c>
      <c r="B117" s="3" t="s">
        <v>3572</v>
      </c>
      <c r="C117" s="22">
        <v>20800</v>
      </c>
      <c r="D117" s="7" t="s">
        <v>3539</v>
      </c>
    </row>
    <row r="118" spans="1:4" ht="25.5" x14ac:dyDescent="0.2">
      <c r="A118" s="2" t="s">
        <v>1646</v>
      </c>
      <c r="B118" s="3" t="s">
        <v>3573</v>
      </c>
      <c r="C118" s="22">
        <v>22650</v>
      </c>
      <c r="D118" s="7" t="s">
        <v>3539</v>
      </c>
    </row>
    <row r="119" spans="1:4" ht="39.75" customHeight="1" x14ac:dyDescent="0.2">
      <c r="A119" s="2" t="s">
        <v>1647</v>
      </c>
      <c r="B119" s="3" t="s">
        <v>3574</v>
      </c>
      <c r="C119" s="22">
        <v>1250</v>
      </c>
      <c r="D119" s="43" t="s">
        <v>3540</v>
      </c>
    </row>
    <row r="120" spans="1:4" ht="25.5" x14ac:dyDescent="0.2">
      <c r="A120" s="2" t="s">
        <v>1648</v>
      </c>
      <c r="B120" s="3" t="s">
        <v>3575</v>
      </c>
      <c r="C120" s="22">
        <v>13850</v>
      </c>
      <c r="D120" s="43" t="s">
        <v>3540</v>
      </c>
    </row>
    <row r="121" spans="1:4" ht="38.25" x14ac:dyDescent="0.2">
      <c r="A121" s="2" t="s">
        <v>1649</v>
      </c>
      <c r="B121" s="3" t="s">
        <v>3576</v>
      </c>
      <c r="C121" s="22">
        <v>3100</v>
      </c>
      <c r="D121" s="43" t="s">
        <v>3540</v>
      </c>
    </row>
    <row r="122" spans="1:4" ht="25.5" x14ac:dyDescent="0.2">
      <c r="A122" s="2" t="s">
        <v>1650</v>
      </c>
      <c r="B122" s="3" t="s">
        <v>3577</v>
      </c>
      <c r="C122" s="22">
        <v>15700</v>
      </c>
      <c r="D122" s="43" t="s">
        <v>3540</v>
      </c>
    </row>
    <row r="123" spans="1:4" ht="38.25" x14ac:dyDescent="0.2">
      <c r="A123" s="2" t="s">
        <v>1651</v>
      </c>
      <c r="B123" s="3" t="s">
        <v>3578</v>
      </c>
      <c r="C123" s="22">
        <v>2000</v>
      </c>
      <c r="D123" s="43" t="s">
        <v>3579</v>
      </c>
    </row>
    <row r="124" spans="1:4" ht="25.5" x14ac:dyDescent="0.2">
      <c r="A124" s="2" t="s">
        <v>1684</v>
      </c>
      <c r="B124" s="3" t="s">
        <v>2606</v>
      </c>
      <c r="C124" s="43">
        <v>11000</v>
      </c>
      <c r="D124" s="43" t="s">
        <v>3541</v>
      </c>
    </row>
    <row r="125" spans="1:4" x14ac:dyDescent="0.2">
      <c r="A125" s="2" t="s">
        <v>1685</v>
      </c>
      <c r="B125" s="3" t="s">
        <v>2606</v>
      </c>
      <c r="C125" s="43">
        <v>44725</v>
      </c>
      <c r="D125" s="43" t="s">
        <v>855</v>
      </c>
    </row>
    <row r="126" spans="1:4" x14ac:dyDescent="0.2">
      <c r="A126" s="2" t="s">
        <v>1686</v>
      </c>
      <c r="B126" s="3" t="s">
        <v>2606</v>
      </c>
      <c r="C126" s="43">
        <v>95375</v>
      </c>
      <c r="D126" s="43" t="s">
        <v>856</v>
      </c>
    </row>
    <row r="127" spans="1:4" x14ac:dyDescent="0.2">
      <c r="A127" s="2" t="s">
        <v>1687</v>
      </c>
      <c r="B127" s="3" t="s">
        <v>2606</v>
      </c>
      <c r="C127" s="43">
        <v>182100</v>
      </c>
      <c r="D127" s="43" t="s">
        <v>857</v>
      </c>
    </row>
    <row r="128" spans="1:4" x14ac:dyDescent="0.2">
      <c r="A128" s="2" t="s">
        <v>1688</v>
      </c>
      <c r="B128" s="3" t="s">
        <v>2606</v>
      </c>
      <c r="C128" s="43">
        <v>231250</v>
      </c>
      <c r="D128" s="43" t="s">
        <v>858</v>
      </c>
    </row>
    <row r="129" spans="1:4" x14ac:dyDescent="0.2">
      <c r="A129" s="2" t="s">
        <v>1689</v>
      </c>
      <c r="B129" s="3" t="s">
        <v>2606</v>
      </c>
      <c r="C129" s="43">
        <v>578125</v>
      </c>
      <c r="D129" s="43" t="s">
        <v>859</v>
      </c>
    </row>
    <row r="130" spans="1:4" x14ac:dyDescent="0.2">
      <c r="A130" s="2" t="s">
        <v>1690</v>
      </c>
      <c r="B130" s="3" t="s">
        <v>2173</v>
      </c>
      <c r="C130" s="43">
        <v>22000</v>
      </c>
      <c r="D130" s="43" t="s">
        <v>3580</v>
      </c>
    </row>
    <row r="131" spans="1:4" x14ac:dyDescent="0.2">
      <c r="A131" s="2" t="s">
        <v>1691</v>
      </c>
      <c r="B131" s="3" t="s">
        <v>2173</v>
      </c>
      <c r="C131" s="43">
        <v>89450</v>
      </c>
      <c r="D131" s="43" t="s">
        <v>860</v>
      </c>
    </row>
    <row r="132" spans="1:4" x14ac:dyDescent="0.2">
      <c r="A132" s="2" t="s">
        <v>1692</v>
      </c>
      <c r="B132" s="3" t="s">
        <v>2173</v>
      </c>
      <c r="C132" s="43">
        <v>190750</v>
      </c>
      <c r="D132" s="43" t="s">
        <v>861</v>
      </c>
    </row>
    <row r="133" spans="1:4" x14ac:dyDescent="0.2">
      <c r="A133" s="2" t="s">
        <v>1693</v>
      </c>
      <c r="B133" s="3" t="s">
        <v>2173</v>
      </c>
      <c r="C133" s="43">
        <v>364200</v>
      </c>
      <c r="D133" s="43" t="s">
        <v>862</v>
      </c>
    </row>
    <row r="134" spans="1:4" x14ac:dyDescent="0.2">
      <c r="A134" s="2" t="s">
        <v>1694</v>
      </c>
      <c r="B134" s="3" t="s">
        <v>2173</v>
      </c>
      <c r="C134" s="43">
        <v>462500</v>
      </c>
      <c r="D134" s="43" t="s">
        <v>863</v>
      </c>
    </row>
    <row r="135" spans="1:4" x14ac:dyDescent="0.2">
      <c r="A135" s="2" t="s">
        <v>1695</v>
      </c>
      <c r="B135" s="3" t="s">
        <v>2173</v>
      </c>
      <c r="C135" s="43">
        <v>693750</v>
      </c>
      <c r="D135" s="43" t="s">
        <v>864</v>
      </c>
    </row>
    <row r="136" spans="1:4" x14ac:dyDescent="0.2">
      <c r="A136" s="2" t="s">
        <v>1696</v>
      </c>
      <c r="B136" s="3" t="s">
        <v>2627</v>
      </c>
      <c r="C136" s="43">
        <v>15700</v>
      </c>
      <c r="D136" s="43" t="s">
        <v>3581</v>
      </c>
    </row>
    <row r="137" spans="1:4" x14ac:dyDescent="0.2">
      <c r="A137" s="2" t="s">
        <v>1697</v>
      </c>
      <c r="B137" s="3" t="s">
        <v>2627</v>
      </c>
      <c r="C137" s="43">
        <v>59850</v>
      </c>
      <c r="D137" s="43" t="s">
        <v>865</v>
      </c>
    </row>
    <row r="138" spans="1:4" x14ac:dyDescent="0.2">
      <c r="A138" s="2" t="s">
        <v>1698</v>
      </c>
      <c r="B138" s="3" t="s">
        <v>2627</v>
      </c>
      <c r="C138" s="43">
        <v>95350</v>
      </c>
      <c r="D138" s="43" t="s">
        <v>866</v>
      </c>
    </row>
    <row r="139" spans="1:4" x14ac:dyDescent="0.2">
      <c r="A139" s="2" t="s">
        <v>1699</v>
      </c>
      <c r="B139" s="3" t="s">
        <v>2627</v>
      </c>
      <c r="C139" s="43">
        <v>182100</v>
      </c>
      <c r="D139" s="43" t="s">
        <v>867</v>
      </c>
    </row>
    <row r="140" spans="1:4" x14ac:dyDescent="0.2">
      <c r="A140" s="2" t="s">
        <v>1700</v>
      </c>
      <c r="B140" s="3" t="s">
        <v>2627</v>
      </c>
      <c r="C140" s="43">
        <v>231250</v>
      </c>
      <c r="D140" s="43" t="s">
        <v>868</v>
      </c>
    </row>
    <row r="141" spans="1:4" x14ac:dyDescent="0.2">
      <c r="A141" s="2" t="s">
        <v>1701</v>
      </c>
      <c r="B141" s="3" t="s">
        <v>2627</v>
      </c>
      <c r="C141" s="43">
        <v>578100</v>
      </c>
      <c r="D141" s="43" t="s">
        <v>869</v>
      </c>
    </row>
    <row r="142" spans="1:4" x14ac:dyDescent="0.2">
      <c r="A142" s="2" t="s">
        <v>487</v>
      </c>
      <c r="B142" s="4" t="s">
        <v>3542</v>
      </c>
      <c r="C142" s="43">
        <v>0.1</v>
      </c>
      <c r="D142" s="43" t="s">
        <v>978</v>
      </c>
    </row>
    <row r="143" spans="1:4" x14ac:dyDescent="0.2">
      <c r="A143" s="2" t="s">
        <v>488</v>
      </c>
      <c r="B143" s="56" t="s">
        <v>3543</v>
      </c>
      <c r="C143" s="43">
        <v>0.12</v>
      </c>
      <c r="D143" s="43" t="s">
        <v>979</v>
      </c>
    </row>
    <row r="144" spans="1:4" x14ac:dyDescent="0.2">
      <c r="A144" s="2" t="s">
        <v>1702</v>
      </c>
      <c r="B144" s="56" t="s">
        <v>3544</v>
      </c>
      <c r="C144" s="43">
        <v>0.22</v>
      </c>
      <c r="D144" s="43" t="s">
        <v>980</v>
      </c>
    </row>
    <row r="145" spans="1:4" x14ac:dyDescent="0.2">
      <c r="A145" s="2" t="s">
        <v>1703</v>
      </c>
      <c r="B145" s="56" t="s">
        <v>3545</v>
      </c>
      <c r="C145" s="43">
        <v>0.24</v>
      </c>
      <c r="D145" s="43" t="s">
        <v>981</v>
      </c>
    </row>
    <row r="146" spans="1:4" x14ac:dyDescent="0.2">
      <c r="A146" s="2" t="s">
        <v>1704</v>
      </c>
      <c r="B146" s="56" t="s">
        <v>3546</v>
      </c>
      <c r="C146" s="43">
        <v>0.32</v>
      </c>
      <c r="D146" s="43" t="s">
        <v>982</v>
      </c>
    </row>
    <row r="147" spans="1:4" x14ac:dyDescent="0.2">
      <c r="A147" s="2" t="s">
        <v>1705</v>
      </c>
      <c r="B147" s="56" t="s">
        <v>3547</v>
      </c>
      <c r="C147" s="43">
        <v>0.35</v>
      </c>
      <c r="D147" s="43" t="s">
        <v>983</v>
      </c>
    </row>
    <row r="148" spans="1:4" x14ac:dyDescent="0.2">
      <c r="A148" s="2" t="s">
        <v>1706</v>
      </c>
      <c r="B148" s="56" t="s">
        <v>3548</v>
      </c>
      <c r="C148" s="43">
        <v>0.37</v>
      </c>
      <c r="D148" s="43" t="s">
        <v>984</v>
      </c>
    </row>
    <row r="149" spans="1:4" ht="25.5" x14ac:dyDescent="0.2">
      <c r="A149" s="2" t="s">
        <v>1257</v>
      </c>
      <c r="B149" s="19" t="s">
        <v>3582</v>
      </c>
      <c r="C149" s="22">
        <v>3000</v>
      </c>
      <c r="D149" s="2" t="s">
        <v>1259</v>
      </c>
    </row>
    <row r="150" spans="1:4" ht="38.25" x14ac:dyDescent="0.2">
      <c r="A150" s="2" t="s">
        <v>1258</v>
      </c>
      <c r="B150" s="19" t="s">
        <v>3583</v>
      </c>
      <c r="C150" s="22">
        <v>6000</v>
      </c>
      <c r="D150" s="2" t="s">
        <v>1259</v>
      </c>
    </row>
    <row r="151" spans="1:4" s="24" customFormat="1" ht="25.5" x14ac:dyDescent="0.2">
      <c r="A151" s="2" t="s">
        <v>1347</v>
      </c>
      <c r="B151" s="19" t="s">
        <v>3584</v>
      </c>
      <c r="C151" s="22">
        <v>0.6</v>
      </c>
      <c r="D151" s="14" t="s">
        <v>1893</v>
      </c>
    </row>
    <row r="152" spans="1:4" ht="38.25" x14ac:dyDescent="0.2">
      <c r="A152" s="2" t="s">
        <v>1652</v>
      </c>
      <c r="B152" s="3" t="s">
        <v>3585</v>
      </c>
      <c r="C152" s="8" t="s">
        <v>1261</v>
      </c>
      <c r="D152" s="2" t="s">
        <v>1260</v>
      </c>
    </row>
    <row r="153" spans="1:4" ht="25.5" x14ac:dyDescent="0.2">
      <c r="A153" s="2" t="s">
        <v>1653</v>
      </c>
      <c r="B153" s="3" t="s">
        <v>3586</v>
      </c>
      <c r="C153" s="8" t="s">
        <v>1262</v>
      </c>
      <c r="D153" s="2" t="s">
        <v>1260</v>
      </c>
    </row>
    <row r="154" spans="1:4" x14ac:dyDescent="0.2">
      <c r="A154" s="2"/>
      <c r="B154" s="2"/>
    </row>
    <row r="155" spans="1:4" x14ac:dyDescent="0.2">
      <c r="A155" s="2"/>
      <c r="B155" s="2"/>
    </row>
    <row r="156" spans="1:4" x14ac:dyDescent="0.2">
      <c r="A156" s="2"/>
      <c r="B156" s="2"/>
    </row>
    <row r="157" spans="1:4" x14ac:dyDescent="0.2">
      <c r="A157" s="2"/>
      <c r="B157" s="2"/>
    </row>
    <row r="158" spans="1:4" x14ac:dyDescent="0.2">
      <c r="A158" s="2"/>
      <c r="B158" s="2"/>
    </row>
    <row r="159" spans="1:4" x14ac:dyDescent="0.2">
      <c r="A159" s="2"/>
      <c r="B159" s="2"/>
    </row>
    <row r="160" spans="1:4"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sheetData>
  <mergeCells count="1">
    <mergeCell ref="A1:B1"/>
  </mergeCells>
  <phoneticPr fontId="6" type="noConversion"/>
  <hyperlinks>
    <hyperlink ref="D1" location="Introduction!A14" display="Return to Table of Contents" xr:uid="{62407581-5C42-4C9B-8339-B9E32A479A94}"/>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240"/>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10" customWidth="1"/>
    <col min="4" max="4" width="49.140625" style="10" customWidth="1"/>
    <col min="5" max="16384" width="44" style="1"/>
  </cols>
  <sheetData>
    <row r="1" spans="1:4" x14ac:dyDescent="0.2">
      <c r="A1" s="87" t="s">
        <v>1008</v>
      </c>
      <c r="B1" s="87"/>
      <c r="D1" s="83" t="s">
        <v>4457</v>
      </c>
    </row>
    <row r="3" spans="1:4" x14ac:dyDescent="0.2">
      <c r="A3" s="5" t="s">
        <v>0</v>
      </c>
      <c r="B3" s="5" t="s">
        <v>2</v>
      </c>
      <c r="C3" s="6" t="s">
        <v>1765</v>
      </c>
      <c r="D3" s="6" t="s">
        <v>1766</v>
      </c>
    </row>
    <row r="4" spans="1:4" ht="25.5" x14ac:dyDescent="0.2">
      <c r="A4" s="9" t="s">
        <v>548</v>
      </c>
      <c r="B4" s="14" t="s">
        <v>789</v>
      </c>
      <c r="C4" s="8">
        <v>1400</v>
      </c>
      <c r="D4" s="7" t="s">
        <v>2139</v>
      </c>
    </row>
    <row r="5" spans="1:4" ht="25.5" x14ac:dyDescent="0.2">
      <c r="A5" s="9" t="s">
        <v>549</v>
      </c>
      <c r="B5" s="14" t="s">
        <v>795</v>
      </c>
      <c r="C5" s="8">
        <v>13850</v>
      </c>
      <c r="D5" s="7" t="s">
        <v>2445</v>
      </c>
    </row>
    <row r="6" spans="1:4" ht="25.5" x14ac:dyDescent="0.2">
      <c r="A6" s="9" t="s">
        <v>550</v>
      </c>
      <c r="B6" s="14" t="s">
        <v>1214</v>
      </c>
      <c r="C6" s="8">
        <v>27700</v>
      </c>
      <c r="D6" s="7" t="s">
        <v>2445</v>
      </c>
    </row>
    <row r="7" spans="1:4" ht="25.5" x14ac:dyDescent="0.2">
      <c r="A7" s="9" t="s">
        <v>551</v>
      </c>
      <c r="B7" s="14" t="s">
        <v>796</v>
      </c>
      <c r="C7" s="8">
        <v>20800</v>
      </c>
      <c r="D7" s="7" t="s">
        <v>2445</v>
      </c>
    </row>
    <row r="8" spans="1:4" ht="53.25" customHeight="1" x14ac:dyDescent="0.2">
      <c r="A8" s="9" t="s">
        <v>552</v>
      </c>
      <c r="B8" s="14" t="s">
        <v>2740</v>
      </c>
      <c r="C8" s="8">
        <v>1850</v>
      </c>
      <c r="D8" s="7" t="s">
        <v>2445</v>
      </c>
    </row>
    <row r="9" spans="1:4" ht="38.25" x14ac:dyDescent="0.2">
      <c r="A9" s="9" t="s">
        <v>553</v>
      </c>
      <c r="B9" s="14" t="s">
        <v>2741</v>
      </c>
      <c r="C9" s="8">
        <v>1500</v>
      </c>
      <c r="D9" s="7" t="s">
        <v>2445</v>
      </c>
    </row>
    <row r="10" spans="1:4" ht="25.5" x14ac:dyDescent="0.2">
      <c r="A10" s="9" t="s">
        <v>554</v>
      </c>
      <c r="B10" s="14" t="s">
        <v>2738</v>
      </c>
      <c r="C10" s="8">
        <v>5000</v>
      </c>
      <c r="D10" s="7" t="s">
        <v>817</v>
      </c>
    </row>
    <row r="11" spans="1:4" ht="25.5" x14ac:dyDescent="0.2">
      <c r="A11" s="9" t="s">
        <v>555</v>
      </c>
      <c r="B11" s="14" t="s">
        <v>2739</v>
      </c>
      <c r="C11" s="8">
        <v>10000</v>
      </c>
      <c r="D11" s="7" t="s">
        <v>817</v>
      </c>
    </row>
    <row r="12" spans="1:4" ht="25.5" x14ac:dyDescent="0.2">
      <c r="A12" s="9" t="s">
        <v>556</v>
      </c>
      <c r="B12" s="14" t="s">
        <v>2742</v>
      </c>
      <c r="C12" s="8">
        <v>85000</v>
      </c>
      <c r="D12" s="7" t="s">
        <v>2446</v>
      </c>
    </row>
    <row r="13" spans="1:4" ht="25.5" x14ac:dyDescent="0.2">
      <c r="A13" s="9" t="s">
        <v>557</v>
      </c>
      <c r="B13" s="14" t="s">
        <v>2743</v>
      </c>
      <c r="C13" s="8">
        <v>100000</v>
      </c>
      <c r="D13" s="7" t="s">
        <v>2446</v>
      </c>
    </row>
    <row r="14" spans="1:4" ht="25.5" x14ac:dyDescent="0.2">
      <c r="A14" s="9" t="s">
        <v>558</v>
      </c>
      <c r="B14" s="14" t="s">
        <v>2744</v>
      </c>
      <c r="C14" s="8">
        <v>25000</v>
      </c>
      <c r="D14" s="7" t="s">
        <v>2446</v>
      </c>
    </row>
    <row r="15" spans="1:4" ht="25.5" x14ac:dyDescent="0.2">
      <c r="A15" s="9" t="s">
        <v>559</v>
      </c>
      <c r="B15" s="3" t="s">
        <v>2745</v>
      </c>
      <c r="C15" s="8">
        <v>32000</v>
      </c>
      <c r="D15" s="7" t="s">
        <v>2446</v>
      </c>
    </row>
    <row r="16" spans="1:4" x14ac:dyDescent="0.2">
      <c r="A16" s="9" t="s">
        <v>560</v>
      </c>
      <c r="B16" s="3" t="s">
        <v>818</v>
      </c>
      <c r="C16" s="8">
        <v>44683</v>
      </c>
      <c r="D16" s="7" t="s">
        <v>2446</v>
      </c>
    </row>
    <row r="17" spans="1:4" x14ac:dyDescent="0.2">
      <c r="A17" s="2" t="s">
        <v>561</v>
      </c>
      <c r="B17" s="3" t="s">
        <v>819</v>
      </c>
      <c r="C17" s="8">
        <v>6000</v>
      </c>
      <c r="D17" s="7" t="s">
        <v>2446</v>
      </c>
    </row>
    <row r="18" spans="1:4" ht="25.5" x14ac:dyDescent="0.2">
      <c r="A18" s="2" t="s">
        <v>562</v>
      </c>
      <c r="B18" s="3" t="s">
        <v>2720</v>
      </c>
      <c r="C18" s="8" t="s">
        <v>1939</v>
      </c>
      <c r="D18" s="7" t="s">
        <v>820</v>
      </c>
    </row>
    <row r="19" spans="1:4" x14ac:dyDescent="0.2">
      <c r="A19" s="2" t="s">
        <v>563</v>
      </c>
      <c r="B19" s="3" t="s">
        <v>786</v>
      </c>
      <c r="C19" s="8" t="s">
        <v>1969</v>
      </c>
      <c r="D19" s="7" t="s">
        <v>820</v>
      </c>
    </row>
    <row r="20" spans="1:4" ht="25.5" x14ac:dyDescent="0.2">
      <c r="A20" s="2" t="s">
        <v>1404</v>
      </c>
      <c r="B20" s="3" t="s">
        <v>2746</v>
      </c>
      <c r="C20" s="8" t="s">
        <v>1406</v>
      </c>
      <c r="D20" s="7" t="s">
        <v>1205</v>
      </c>
    </row>
    <row r="21" spans="1:4" ht="25.5" x14ac:dyDescent="0.2">
      <c r="A21" s="2" t="s">
        <v>1405</v>
      </c>
      <c r="B21" s="3" t="s">
        <v>2747</v>
      </c>
      <c r="C21" s="8" t="s">
        <v>1407</v>
      </c>
      <c r="D21" s="7" t="s">
        <v>1205</v>
      </c>
    </row>
    <row r="22" spans="1:4" ht="25.5" x14ac:dyDescent="0.2">
      <c r="A22" s="2" t="s">
        <v>2030</v>
      </c>
      <c r="B22" s="3" t="s">
        <v>2748</v>
      </c>
      <c r="C22" s="7">
        <v>0.1</v>
      </c>
      <c r="D22" s="7" t="s">
        <v>2032</v>
      </c>
    </row>
    <row r="23" spans="1:4" ht="25.5" x14ac:dyDescent="0.2">
      <c r="A23" s="21" t="s">
        <v>2031</v>
      </c>
      <c r="B23" s="19" t="s">
        <v>2749</v>
      </c>
      <c r="C23" s="7">
        <v>4050</v>
      </c>
      <c r="D23" s="7" t="s">
        <v>2033</v>
      </c>
    </row>
    <row r="24" spans="1:4" x14ac:dyDescent="0.2">
      <c r="A24" s="2"/>
      <c r="B24" s="3"/>
      <c r="C24" s="7"/>
      <c r="D24" s="9"/>
    </row>
    <row r="25" spans="1:4" x14ac:dyDescent="0.2">
      <c r="A25" s="2"/>
      <c r="B25" s="3"/>
      <c r="C25" s="7"/>
      <c r="D25" s="7"/>
    </row>
    <row r="26" spans="1:4" x14ac:dyDescent="0.2">
      <c r="A26" s="2"/>
      <c r="B26" s="3"/>
      <c r="C26" s="7"/>
      <c r="D26" s="7"/>
    </row>
    <row r="27" spans="1:4" x14ac:dyDescent="0.2">
      <c r="A27" s="2"/>
      <c r="B27" s="3"/>
      <c r="C27" s="7"/>
      <c r="D27" s="40"/>
    </row>
    <row r="28" spans="1:4" x14ac:dyDescent="0.2">
      <c r="A28" s="2"/>
      <c r="B28" s="3"/>
    </row>
    <row r="29" spans="1:4" x14ac:dyDescent="0.2">
      <c r="A29" s="2"/>
      <c r="B29" s="3"/>
    </row>
    <row r="30" spans="1:4" x14ac:dyDescent="0.2">
      <c r="A30" s="2"/>
      <c r="B30" s="3"/>
    </row>
    <row r="31" spans="1:4" x14ac:dyDescent="0.2">
      <c r="A31" s="2"/>
      <c r="B31" s="3"/>
    </row>
    <row r="32" spans="1:4" x14ac:dyDescent="0.2">
      <c r="A32" s="2"/>
      <c r="B32" s="3"/>
    </row>
    <row r="33" spans="1:2" x14ac:dyDescent="0.2">
      <c r="A33" s="2"/>
      <c r="B33" s="3"/>
    </row>
    <row r="34" spans="1:2" x14ac:dyDescent="0.2">
      <c r="A34" s="2"/>
      <c r="B34" s="3"/>
    </row>
    <row r="35" spans="1:2" x14ac:dyDescent="0.2">
      <c r="A35" s="2"/>
      <c r="B35" s="2"/>
    </row>
    <row r="36" spans="1:2" x14ac:dyDescent="0.2">
      <c r="A36" s="2"/>
      <c r="B36" s="2"/>
    </row>
    <row r="37" spans="1:2" x14ac:dyDescent="0.2">
      <c r="A37" s="2"/>
      <c r="B37" s="2"/>
    </row>
    <row r="38" spans="1:2" x14ac:dyDescent="0.2">
      <c r="A38" s="2"/>
      <c r="B38" s="2"/>
    </row>
    <row r="39" spans="1:2" x14ac:dyDescent="0.2">
      <c r="A39" s="2"/>
      <c r="B39" s="2"/>
    </row>
    <row r="40" spans="1:2" x14ac:dyDescent="0.2">
      <c r="A40" s="2"/>
      <c r="B40" s="2"/>
    </row>
    <row r="41" spans="1:2" x14ac:dyDescent="0.2">
      <c r="A41" s="2"/>
      <c r="B41" s="2"/>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sheetData>
  <mergeCells count="1">
    <mergeCell ref="A1:B1"/>
  </mergeCells>
  <hyperlinks>
    <hyperlink ref="D1" location="Introduction!A14" display="Return to Table of Contents" xr:uid="{AB41253F-F2A6-42B5-BFC5-BE0E77EB03DC}"/>
  </hyperlink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238"/>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10" customWidth="1"/>
    <col min="4" max="4" width="49.140625" style="10" customWidth="1"/>
    <col min="5" max="16384" width="44" style="1"/>
  </cols>
  <sheetData>
    <row r="1" spans="1:4" x14ac:dyDescent="0.2">
      <c r="A1" s="87" t="s">
        <v>1009</v>
      </c>
      <c r="B1" s="87"/>
      <c r="D1" s="83" t="s">
        <v>4457</v>
      </c>
    </row>
    <row r="3" spans="1:4" x14ac:dyDescent="0.2">
      <c r="A3" s="5" t="s">
        <v>0</v>
      </c>
      <c r="B3" s="5" t="s">
        <v>2</v>
      </c>
      <c r="C3" s="6" t="s">
        <v>1765</v>
      </c>
      <c r="D3" s="6" t="s">
        <v>1766</v>
      </c>
    </row>
    <row r="4" spans="1:4" ht="25.5" x14ac:dyDescent="0.2">
      <c r="A4" s="9" t="s">
        <v>95</v>
      </c>
      <c r="B4" s="14" t="s">
        <v>2696</v>
      </c>
      <c r="C4" s="8">
        <v>5540</v>
      </c>
      <c r="D4" s="7" t="s">
        <v>2447</v>
      </c>
    </row>
    <row r="5" spans="1:4" ht="25.5" x14ac:dyDescent="0.2">
      <c r="A5" s="9" t="s">
        <v>96</v>
      </c>
      <c r="B5" s="14" t="s">
        <v>2697</v>
      </c>
      <c r="C5" s="8">
        <v>11080</v>
      </c>
      <c r="D5" s="7" t="s">
        <v>2447</v>
      </c>
    </row>
    <row r="6" spans="1:4" ht="25.5" x14ac:dyDescent="0.2">
      <c r="A6" s="9" t="s">
        <v>564</v>
      </c>
      <c r="B6" s="14" t="s">
        <v>2698</v>
      </c>
      <c r="C6" s="8">
        <v>2460</v>
      </c>
      <c r="D6" s="7" t="s">
        <v>2447</v>
      </c>
    </row>
    <row r="7" spans="1:4" ht="25.5" x14ac:dyDescent="0.2">
      <c r="A7" s="9" t="s">
        <v>97</v>
      </c>
      <c r="B7" s="14" t="s">
        <v>2699</v>
      </c>
      <c r="C7" s="8">
        <v>4920</v>
      </c>
      <c r="D7" s="7" t="s">
        <v>2447</v>
      </c>
    </row>
    <row r="8" spans="1:4" ht="25.5" x14ac:dyDescent="0.2">
      <c r="A8" s="9" t="s">
        <v>565</v>
      </c>
      <c r="B8" s="14" t="s">
        <v>2700</v>
      </c>
      <c r="C8" s="8">
        <v>0.2</v>
      </c>
      <c r="D8" s="7" t="s">
        <v>2447</v>
      </c>
    </row>
    <row r="9" spans="1:4" ht="25.5" x14ac:dyDescent="0.2">
      <c r="A9" s="9" t="s">
        <v>415</v>
      </c>
      <c r="B9" s="14" t="s">
        <v>2701</v>
      </c>
      <c r="C9" s="8">
        <v>5060</v>
      </c>
      <c r="D9" s="7" t="s">
        <v>2448</v>
      </c>
    </row>
    <row r="10" spans="1:4" ht="25.5" x14ac:dyDescent="0.2">
      <c r="A10" s="9" t="s">
        <v>566</v>
      </c>
      <c r="B10" s="14" t="s">
        <v>2703</v>
      </c>
      <c r="C10" s="8">
        <v>44670</v>
      </c>
      <c r="D10" s="7" t="s">
        <v>2449</v>
      </c>
    </row>
    <row r="11" spans="1:4" ht="25.5" x14ac:dyDescent="0.2">
      <c r="A11" s="9" t="s">
        <v>567</v>
      </c>
      <c r="B11" s="14" t="s">
        <v>2702</v>
      </c>
      <c r="C11" s="8">
        <v>47200</v>
      </c>
      <c r="D11" s="7" t="s">
        <v>2449</v>
      </c>
    </row>
    <row r="12" spans="1:4" ht="25.5" x14ac:dyDescent="0.2">
      <c r="A12" s="9" t="s">
        <v>568</v>
      </c>
      <c r="B12" s="14" t="s">
        <v>2704</v>
      </c>
      <c r="C12" s="8">
        <v>42140</v>
      </c>
      <c r="D12" s="7" t="s">
        <v>2450</v>
      </c>
    </row>
    <row r="13" spans="1:4" ht="25.5" x14ac:dyDescent="0.2">
      <c r="A13" s="9" t="s">
        <v>93</v>
      </c>
      <c r="B13" s="14" t="s">
        <v>2705</v>
      </c>
      <c r="C13" s="8">
        <v>5200</v>
      </c>
      <c r="D13" s="7" t="s">
        <v>2451</v>
      </c>
    </row>
    <row r="14" spans="1:4" ht="25.5" x14ac:dyDescent="0.2">
      <c r="A14" s="9" t="s">
        <v>94</v>
      </c>
      <c r="B14" s="14" t="s">
        <v>821</v>
      </c>
      <c r="C14" s="8">
        <v>15000</v>
      </c>
      <c r="D14" s="7" t="s">
        <v>2451</v>
      </c>
    </row>
    <row r="15" spans="1:4" ht="25.5" x14ac:dyDescent="0.2">
      <c r="A15" s="9" t="s">
        <v>569</v>
      </c>
      <c r="B15" s="3" t="s">
        <v>2706</v>
      </c>
      <c r="C15" s="8">
        <v>800</v>
      </c>
      <c r="D15" s="7" t="s">
        <v>2452</v>
      </c>
    </row>
    <row r="16" spans="1:4" ht="25.5" x14ac:dyDescent="0.2">
      <c r="A16" s="9" t="s">
        <v>570</v>
      </c>
      <c r="B16" s="3" t="s">
        <v>2707</v>
      </c>
      <c r="C16" s="8">
        <v>1600</v>
      </c>
      <c r="D16" s="7" t="s">
        <v>2452</v>
      </c>
    </row>
    <row r="17" spans="1:4" x14ac:dyDescent="0.2">
      <c r="A17" s="2" t="s">
        <v>571</v>
      </c>
      <c r="B17" s="3" t="s">
        <v>822</v>
      </c>
      <c r="C17" s="8">
        <v>2960</v>
      </c>
      <c r="D17" s="7" t="s">
        <v>2453</v>
      </c>
    </row>
    <row r="18" spans="1:4" s="24" customFormat="1" ht="25.5" x14ac:dyDescent="0.2">
      <c r="A18" s="2" t="s">
        <v>1408</v>
      </c>
      <c r="B18" s="3" t="s">
        <v>2709</v>
      </c>
      <c r="C18" s="8">
        <v>5000</v>
      </c>
      <c r="D18" s="7" t="s">
        <v>2708</v>
      </c>
    </row>
    <row r="19" spans="1:4" s="24" customFormat="1" ht="25.5" x14ac:dyDescent="0.2">
      <c r="A19" s="2" t="s">
        <v>1409</v>
      </c>
      <c r="B19" s="3" t="s">
        <v>2710</v>
      </c>
      <c r="C19" s="8">
        <v>10000</v>
      </c>
      <c r="D19" s="7" t="s">
        <v>2708</v>
      </c>
    </row>
    <row r="20" spans="1:4" ht="38.25" x14ac:dyDescent="0.2">
      <c r="A20" s="2" t="s">
        <v>572</v>
      </c>
      <c r="B20" s="3" t="s">
        <v>2712</v>
      </c>
      <c r="C20" s="8">
        <v>22800</v>
      </c>
      <c r="D20" s="7" t="s">
        <v>2454</v>
      </c>
    </row>
    <row r="21" spans="1:4" ht="38.25" x14ac:dyDescent="0.2">
      <c r="A21" s="2" t="s">
        <v>573</v>
      </c>
      <c r="B21" s="3" t="s">
        <v>2711</v>
      </c>
      <c r="C21" s="8">
        <v>25200</v>
      </c>
      <c r="D21" s="7" t="s">
        <v>2454</v>
      </c>
    </row>
    <row r="22" spans="1:4" ht="38.25" x14ac:dyDescent="0.2">
      <c r="A22" s="2" t="s">
        <v>574</v>
      </c>
      <c r="B22" s="3" t="s">
        <v>2713</v>
      </c>
      <c r="C22" s="8">
        <v>27600</v>
      </c>
      <c r="D22" s="7" t="s">
        <v>2454</v>
      </c>
    </row>
    <row r="23" spans="1:4" ht="25.5" x14ac:dyDescent="0.2">
      <c r="A23" s="2" t="s">
        <v>575</v>
      </c>
      <c r="B23" s="3" t="s">
        <v>2714</v>
      </c>
      <c r="C23" s="8">
        <v>2400</v>
      </c>
      <c r="D23" s="7" t="s">
        <v>823</v>
      </c>
    </row>
    <row r="24" spans="1:4" ht="25.5" x14ac:dyDescent="0.2">
      <c r="A24" s="2" t="s">
        <v>576</v>
      </c>
      <c r="B24" s="3" t="s">
        <v>2715</v>
      </c>
      <c r="C24" s="8">
        <v>3600</v>
      </c>
      <c r="D24" s="7" t="s">
        <v>823</v>
      </c>
    </row>
    <row r="25" spans="1:4" ht="25.5" x14ac:dyDescent="0.2">
      <c r="A25" s="2" t="s">
        <v>577</v>
      </c>
      <c r="B25" s="3" t="s">
        <v>2716</v>
      </c>
      <c r="C25" s="8">
        <v>4800</v>
      </c>
      <c r="D25" s="7" t="s">
        <v>823</v>
      </c>
    </row>
    <row r="26" spans="1:4" ht="25.5" x14ac:dyDescent="0.2">
      <c r="A26" s="2" t="s">
        <v>578</v>
      </c>
      <c r="B26" s="3" t="s">
        <v>2717</v>
      </c>
      <c r="C26" s="8">
        <v>18000</v>
      </c>
      <c r="D26" s="7" t="s">
        <v>824</v>
      </c>
    </row>
    <row r="27" spans="1:4" ht="25.5" x14ac:dyDescent="0.2">
      <c r="A27" s="2" t="s">
        <v>66</v>
      </c>
      <c r="B27" s="3" t="s">
        <v>2718</v>
      </c>
      <c r="C27" s="8">
        <v>0.5</v>
      </c>
      <c r="D27" s="7" t="s">
        <v>825</v>
      </c>
    </row>
    <row r="28" spans="1:4" s="24" customFormat="1" ht="25.5" x14ac:dyDescent="0.2">
      <c r="A28" s="2" t="s">
        <v>118</v>
      </c>
      <c r="B28" s="3" t="s">
        <v>2719</v>
      </c>
      <c r="C28" s="8">
        <v>0.03</v>
      </c>
      <c r="D28" s="7" t="s">
        <v>2455</v>
      </c>
    </row>
    <row r="29" spans="1:4" x14ac:dyDescent="0.2">
      <c r="A29" s="2" t="s">
        <v>579</v>
      </c>
      <c r="B29" s="3" t="s">
        <v>2720</v>
      </c>
      <c r="C29" s="8" t="s">
        <v>1945</v>
      </c>
      <c r="D29" s="7" t="s">
        <v>967</v>
      </c>
    </row>
    <row r="30" spans="1:4" x14ac:dyDescent="0.2">
      <c r="A30" s="2" t="s">
        <v>580</v>
      </c>
      <c r="B30" s="3" t="s">
        <v>786</v>
      </c>
      <c r="C30" s="8" t="s">
        <v>1529</v>
      </c>
      <c r="D30" s="7" t="s">
        <v>967</v>
      </c>
    </row>
    <row r="31" spans="1:4" x14ac:dyDescent="0.2">
      <c r="A31" s="2"/>
      <c r="B31" s="3"/>
    </row>
    <row r="32" spans="1:4" x14ac:dyDescent="0.2">
      <c r="A32" s="2"/>
      <c r="B32" s="3"/>
    </row>
    <row r="33" spans="1:2" x14ac:dyDescent="0.2">
      <c r="A33" s="2"/>
      <c r="B33" s="2"/>
    </row>
    <row r="34" spans="1:2" x14ac:dyDescent="0.2">
      <c r="A34" s="2"/>
      <c r="B34" s="2"/>
    </row>
    <row r="35" spans="1:2" x14ac:dyDescent="0.2">
      <c r="A35" s="2"/>
      <c r="B35" s="2"/>
    </row>
    <row r="36" spans="1:2" x14ac:dyDescent="0.2">
      <c r="A36" s="2"/>
      <c r="B36" s="2"/>
    </row>
    <row r="37" spans="1:2" x14ac:dyDescent="0.2">
      <c r="A37" s="2"/>
      <c r="B37" s="2"/>
    </row>
    <row r="38" spans="1:2" x14ac:dyDescent="0.2">
      <c r="A38" s="2"/>
      <c r="B38" s="2"/>
    </row>
    <row r="39" spans="1:2" x14ac:dyDescent="0.2">
      <c r="A39" s="2"/>
      <c r="B39" s="2"/>
    </row>
    <row r="40" spans="1:2" x14ac:dyDescent="0.2">
      <c r="A40" s="2"/>
      <c r="B40" s="2"/>
    </row>
    <row r="41" spans="1:2" x14ac:dyDescent="0.2">
      <c r="A41" s="2"/>
      <c r="B41" s="2"/>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sheetData>
  <mergeCells count="1">
    <mergeCell ref="A1:B1"/>
  </mergeCells>
  <hyperlinks>
    <hyperlink ref="D1" location="Introduction!A14" display="Return to Table of Contents" xr:uid="{CC912FCB-BBAF-4F53-A051-50F8B89D064D}"/>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237"/>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10" customWidth="1"/>
    <col min="4" max="4" width="49.140625" style="10" customWidth="1"/>
    <col min="5" max="16384" width="44" style="1"/>
  </cols>
  <sheetData>
    <row r="1" spans="1:4" x14ac:dyDescent="0.2">
      <c r="A1" s="87" t="s">
        <v>1010</v>
      </c>
      <c r="B1" s="87"/>
      <c r="D1" s="83" t="s">
        <v>4457</v>
      </c>
    </row>
    <row r="3" spans="1:4" x14ac:dyDescent="0.2">
      <c r="A3" s="5" t="s">
        <v>0</v>
      </c>
      <c r="B3" s="5" t="s">
        <v>2</v>
      </c>
      <c r="C3" s="6" t="s">
        <v>1765</v>
      </c>
      <c r="D3" s="6" t="s">
        <v>1766</v>
      </c>
    </row>
    <row r="4" spans="1:4" x14ac:dyDescent="0.2">
      <c r="A4" s="9" t="s">
        <v>581</v>
      </c>
      <c r="B4" s="14" t="s">
        <v>787</v>
      </c>
      <c r="C4" s="8">
        <v>7900</v>
      </c>
      <c r="D4" s="7" t="s">
        <v>2456</v>
      </c>
    </row>
    <row r="5" spans="1:4" x14ac:dyDescent="0.2">
      <c r="A5" s="9" t="s">
        <v>582</v>
      </c>
      <c r="B5" s="14" t="s">
        <v>2223</v>
      </c>
      <c r="C5" s="8">
        <v>15800</v>
      </c>
      <c r="D5" s="7" t="s">
        <v>2456</v>
      </c>
    </row>
    <row r="6" spans="1:4" ht="25.5" x14ac:dyDescent="0.2">
      <c r="A6" s="9" t="s">
        <v>583</v>
      </c>
      <c r="B6" s="14" t="s">
        <v>815</v>
      </c>
      <c r="C6" s="8">
        <v>11600</v>
      </c>
      <c r="D6" s="7" t="s">
        <v>2456</v>
      </c>
    </row>
    <row r="7" spans="1:4" ht="51" x14ac:dyDescent="0.2">
      <c r="A7" s="9" t="s">
        <v>584</v>
      </c>
      <c r="B7" s="14" t="s">
        <v>2682</v>
      </c>
      <c r="C7" s="8">
        <v>1850</v>
      </c>
      <c r="D7" s="7" t="s">
        <v>2456</v>
      </c>
    </row>
    <row r="8" spans="1:4" ht="38.25" x14ac:dyDescent="0.2">
      <c r="A8" s="9" t="s">
        <v>585</v>
      </c>
      <c r="B8" s="14" t="s">
        <v>2683</v>
      </c>
      <c r="C8" s="8">
        <v>1500</v>
      </c>
      <c r="D8" s="7" t="s">
        <v>2456</v>
      </c>
    </row>
    <row r="9" spans="1:4" ht="25.5" x14ac:dyDescent="0.2">
      <c r="A9" s="9" t="s">
        <v>586</v>
      </c>
      <c r="B9" s="14" t="s">
        <v>2684</v>
      </c>
      <c r="C9" s="8">
        <v>49310</v>
      </c>
      <c r="D9" s="7" t="s">
        <v>2457</v>
      </c>
    </row>
    <row r="10" spans="1:4" ht="25.5" x14ac:dyDescent="0.2">
      <c r="A10" s="9" t="s">
        <v>587</v>
      </c>
      <c r="B10" s="14" t="s">
        <v>2685</v>
      </c>
      <c r="C10" s="8">
        <v>66510</v>
      </c>
      <c r="D10" s="7" t="s">
        <v>2457</v>
      </c>
    </row>
    <row r="11" spans="1:4" s="24" customFormat="1" ht="25.5" x14ac:dyDescent="0.2">
      <c r="A11" s="9" t="s">
        <v>1530</v>
      </c>
      <c r="B11" s="14" t="s">
        <v>2686</v>
      </c>
      <c r="C11" s="8">
        <v>0.6</v>
      </c>
      <c r="D11" s="7" t="s">
        <v>2458</v>
      </c>
    </row>
    <row r="12" spans="1:4" ht="25.5" x14ac:dyDescent="0.2">
      <c r="A12" s="9" t="s">
        <v>588</v>
      </c>
      <c r="B12" s="14" t="s">
        <v>2687</v>
      </c>
      <c r="C12" s="8">
        <v>157</v>
      </c>
      <c r="D12" s="7" t="s">
        <v>2459</v>
      </c>
    </row>
    <row r="13" spans="1:4" ht="25.5" x14ac:dyDescent="0.2">
      <c r="A13" s="9" t="s">
        <v>578</v>
      </c>
      <c r="B13" s="14" t="s">
        <v>2689</v>
      </c>
      <c r="C13" s="8">
        <v>29000</v>
      </c>
      <c r="D13" s="7" t="s">
        <v>2688</v>
      </c>
    </row>
    <row r="14" spans="1:4" ht="38.25" x14ac:dyDescent="0.2">
      <c r="A14" s="9" t="s">
        <v>66</v>
      </c>
      <c r="B14" s="14" t="s">
        <v>2690</v>
      </c>
      <c r="C14" s="8">
        <v>0.25</v>
      </c>
      <c r="D14" s="7" t="s">
        <v>2688</v>
      </c>
    </row>
    <row r="15" spans="1:4" ht="25.5" x14ac:dyDescent="0.2">
      <c r="A15" s="9" t="s">
        <v>416</v>
      </c>
      <c r="B15" s="14" t="s">
        <v>2691</v>
      </c>
      <c r="C15" s="8">
        <v>22000</v>
      </c>
      <c r="D15" s="7" t="s">
        <v>968</v>
      </c>
    </row>
    <row r="16" spans="1:4" s="24" customFormat="1" ht="25.5" x14ac:dyDescent="0.2">
      <c r="A16" s="9" t="s">
        <v>1411</v>
      </c>
      <c r="B16" s="14" t="s">
        <v>2692</v>
      </c>
      <c r="C16" s="8">
        <v>1000</v>
      </c>
      <c r="D16" s="7" t="s">
        <v>968</v>
      </c>
    </row>
    <row r="17" spans="1:4" ht="25.5" x14ac:dyDescent="0.2">
      <c r="A17" s="9" t="s">
        <v>118</v>
      </c>
      <c r="B17" s="14" t="s">
        <v>2669</v>
      </c>
      <c r="C17" s="8">
        <v>0.1</v>
      </c>
      <c r="D17" s="7" t="s">
        <v>2460</v>
      </c>
    </row>
    <row r="18" spans="1:4" ht="25.5" x14ac:dyDescent="0.2">
      <c r="A18" s="9" t="s">
        <v>589</v>
      </c>
      <c r="B18" s="14" t="s">
        <v>2693</v>
      </c>
      <c r="C18" s="8" t="s">
        <v>594</v>
      </c>
      <c r="D18" s="7" t="s">
        <v>968</v>
      </c>
    </row>
    <row r="19" spans="1:4" x14ac:dyDescent="0.2">
      <c r="A19" s="9" t="s">
        <v>590</v>
      </c>
      <c r="B19" s="14" t="s">
        <v>2606</v>
      </c>
      <c r="C19" s="8" t="s">
        <v>1941</v>
      </c>
      <c r="D19" s="7" t="s">
        <v>826</v>
      </c>
    </row>
    <row r="20" spans="1:4" x14ac:dyDescent="0.2">
      <c r="A20" s="9" t="s">
        <v>591</v>
      </c>
      <c r="B20" s="14" t="s">
        <v>2173</v>
      </c>
      <c r="C20" s="8" t="s">
        <v>1942</v>
      </c>
      <c r="D20" s="7" t="s">
        <v>826</v>
      </c>
    </row>
    <row r="21" spans="1:4" x14ac:dyDescent="0.2">
      <c r="A21" s="9" t="s">
        <v>592</v>
      </c>
      <c r="B21" s="14" t="s">
        <v>2627</v>
      </c>
      <c r="C21" s="8" t="s">
        <v>1943</v>
      </c>
      <c r="D21" s="7" t="s">
        <v>826</v>
      </c>
    </row>
    <row r="22" spans="1:4" x14ac:dyDescent="0.2">
      <c r="A22" s="9" t="s">
        <v>593</v>
      </c>
      <c r="B22" s="14" t="s">
        <v>2174</v>
      </c>
      <c r="C22" s="8" t="s">
        <v>1944</v>
      </c>
      <c r="D22" s="7" t="s">
        <v>826</v>
      </c>
    </row>
    <row r="23" spans="1:4" ht="25.5" x14ac:dyDescent="0.2">
      <c r="A23" s="9" t="s">
        <v>1751</v>
      </c>
      <c r="B23" s="14" t="s">
        <v>2695</v>
      </c>
      <c r="C23" s="8">
        <v>10000000</v>
      </c>
      <c r="D23" s="14" t="s">
        <v>2694</v>
      </c>
    </row>
    <row r="24" spans="1:4" x14ac:dyDescent="0.2">
      <c r="A24" s="9"/>
      <c r="B24" s="14"/>
      <c r="C24" s="7"/>
      <c r="D24" s="9"/>
    </row>
    <row r="25" spans="1:4" x14ac:dyDescent="0.2">
      <c r="A25" s="9"/>
      <c r="B25" s="14"/>
      <c r="C25" s="7"/>
      <c r="D25" s="7"/>
    </row>
    <row r="26" spans="1:4" x14ac:dyDescent="0.2">
      <c r="A26" s="9"/>
      <c r="B26" s="14"/>
      <c r="C26" s="7"/>
      <c r="D26" s="7"/>
    </row>
    <row r="27" spans="1:4" x14ac:dyDescent="0.2">
      <c r="A27" s="9"/>
      <c r="B27" s="14"/>
      <c r="C27" s="7"/>
      <c r="D27" s="40"/>
    </row>
    <row r="28" spans="1:4" x14ac:dyDescent="0.2">
      <c r="A28" s="9"/>
      <c r="B28" s="14"/>
    </row>
    <row r="29" spans="1:4" x14ac:dyDescent="0.2">
      <c r="A29" s="9"/>
      <c r="B29" s="14"/>
    </row>
    <row r="30" spans="1:4" x14ac:dyDescent="0.2">
      <c r="A30" s="2"/>
      <c r="B30" s="3"/>
    </row>
    <row r="31" spans="1:4" x14ac:dyDescent="0.2">
      <c r="A31" s="2"/>
      <c r="B31" s="3"/>
    </row>
    <row r="32" spans="1:4" x14ac:dyDescent="0.2">
      <c r="A32" s="2"/>
      <c r="B32" s="2"/>
    </row>
    <row r="33" spans="1:2" x14ac:dyDescent="0.2">
      <c r="A33" s="2"/>
      <c r="B33" s="2"/>
    </row>
    <row r="34" spans="1:2" x14ac:dyDescent="0.2">
      <c r="A34" s="2"/>
      <c r="B34" s="2"/>
    </row>
    <row r="35" spans="1:2" x14ac:dyDescent="0.2">
      <c r="A35" s="2"/>
      <c r="B35" s="2"/>
    </row>
    <row r="36" spans="1:2" x14ac:dyDescent="0.2">
      <c r="A36" s="2"/>
      <c r="B36" s="2"/>
    </row>
    <row r="37" spans="1:2" x14ac:dyDescent="0.2">
      <c r="A37" s="2"/>
      <c r="B37" s="2"/>
    </row>
    <row r="38" spans="1:2" x14ac:dyDescent="0.2">
      <c r="A38" s="2"/>
      <c r="B38" s="2"/>
    </row>
    <row r="39" spans="1:2" x14ac:dyDescent="0.2">
      <c r="A39" s="2"/>
      <c r="B39" s="2"/>
    </row>
    <row r="40" spans="1:2" x14ac:dyDescent="0.2">
      <c r="A40" s="2"/>
      <c r="B40" s="2"/>
    </row>
    <row r="41" spans="1:2" x14ac:dyDescent="0.2">
      <c r="A41" s="2"/>
      <c r="B41" s="2"/>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sheetData>
  <mergeCells count="1">
    <mergeCell ref="A1:B1"/>
  </mergeCells>
  <phoneticPr fontId="6" type="noConversion"/>
  <hyperlinks>
    <hyperlink ref="D1" location="Introduction!A14" display="Return to Table of Contents" xr:uid="{809F9A64-6CE0-42F9-95B2-51DA82C34D8B}"/>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246"/>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1011</v>
      </c>
      <c r="B1" s="87"/>
      <c r="D1" s="83" t="s">
        <v>4457</v>
      </c>
    </row>
    <row r="3" spans="1:4" x14ac:dyDescent="0.2">
      <c r="A3" s="5" t="s">
        <v>0</v>
      </c>
      <c r="B3" s="5" t="s">
        <v>2</v>
      </c>
      <c r="C3" s="5" t="s">
        <v>1765</v>
      </c>
      <c r="D3" s="5" t="s">
        <v>1766</v>
      </c>
    </row>
    <row r="4" spans="1:4" ht="38.25" x14ac:dyDescent="0.2">
      <c r="A4" s="2" t="s">
        <v>84</v>
      </c>
      <c r="B4" s="3" t="s">
        <v>2679</v>
      </c>
      <c r="C4" s="8">
        <v>1200</v>
      </c>
      <c r="D4" s="7" t="s">
        <v>2461</v>
      </c>
    </row>
    <row r="5" spans="1:4" ht="25.5" x14ac:dyDescent="0.2">
      <c r="A5" s="2" t="s">
        <v>85</v>
      </c>
      <c r="B5" s="3" t="s">
        <v>827</v>
      </c>
      <c r="C5" s="8">
        <v>2400</v>
      </c>
      <c r="D5" s="7" t="s">
        <v>2462</v>
      </c>
    </row>
    <row r="6" spans="1:4" x14ac:dyDescent="0.2">
      <c r="A6" s="2" t="s">
        <v>86</v>
      </c>
      <c r="B6" s="3" t="s">
        <v>2680</v>
      </c>
      <c r="C6" s="8">
        <v>4800</v>
      </c>
      <c r="D6" s="7" t="s">
        <v>2462</v>
      </c>
    </row>
    <row r="7" spans="1:4" x14ac:dyDescent="0.2">
      <c r="A7" s="2" t="s">
        <v>87</v>
      </c>
      <c r="B7" s="3" t="s">
        <v>2681</v>
      </c>
      <c r="C7" s="8">
        <v>0.04</v>
      </c>
      <c r="D7" s="7" t="s">
        <v>2463</v>
      </c>
    </row>
    <row r="8" spans="1:4" x14ac:dyDescent="0.2">
      <c r="A8" s="2"/>
      <c r="B8" s="3"/>
      <c r="C8" s="7"/>
      <c r="D8" s="7"/>
    </row>
    <row r="9" spans="1:4" x14ac:dyDescent="0.2">
      <c r="A9" s="2"/>
      <c r="B9" s="3"/>
      <c r="C9" s="7"/>
      <c r="D9" s="7"/>
    </row>
    <row r="10" spans="1:4" x14ac:dyDescent="0.2">
      <c r="A10" s="2"/>
      <c r="B10" s="3"/>
      <c r="C10" s="7"/>
      <c r="D10" s="7"/>
    </row>
    <row r="11" spans="1:4" x14ac:dyDescent="0.2">
      <c r="A11" s="2"/>
      <c r="B11" s="3"/>
      <c r="C11" s="7"/>
      <c r="D11" s="7"/>
    </row>
    <row r="12" spans="1:4" x14ac:dyDescent="0.2">
      <c r="A12" s="2"/>
      <c r="B12" s="3"/>
      <c r="C12" s="7"/>
      <c r="D12" s="7"/>
    </row>
    <row r="13" spans="1:4" x14ac:dyDescent="0.2">
      <c r="A13" s="2"/>
      <c r="B13" s="3"/>
      <c r="C13" s="7"/>
      <c r="D13" s="7"/>
    </row>
    <row r="14" spans="1:4" x14ac:dyDescent="0.2">
      <c r="A14" s="2"/>
      <c r="B14" s="3"/>
      <c r="C14" s="7"/>
      <c r="D14" s="7"/>
    </row>
    <row r="15" spans="1:4" x14ac:dyDescent="0.2">
      <c r="A15" s="2"/>
      <c r="B15" s="3"/>
      <c r="C15" s="7"/>
      <c r="D15" s="7"/>
    </row>
    <row r="16" spans="1:4" x14ac:dyDescent="0.2">
      <c r="A16" s="2"/>
      <c r="B16" s="3"/>
      <c r="C16" s="7"/>
      <c r="D16" s="7"/>
    </row>
    <row r="17" spans="1:4" x14ac:dyDescent="0.2">
      <c r="A17" s="2"/>
      <c r="B17" s="3"/>
      <c r="C17" s="7"/>
      <c r="D17" s="7"/>
    </row>
    <row r="18" spans="1:4" x14ac:dyDescent="0.2">
      <c r="A18" s="2"/>
      <c r="B18" s="3"/>
      <c r="C18" s="7"/>
      <c r="D18" s="7"/>
    </row>
    <row r="19" spans="1:4" x14ac:dyDescent="0.2">
      <c r="A19" s="2"/>
      <c r="B19" s="3"/>
      <c r="C19" s="7"/>
      <c r="D19" s="7"/>
    </row>
    <row r="20" spans="1:4" x14ac:dyDescent="0.2">
      <c r="A20" s="2"/>
      <c r="B20" s="3"/>
      <c r="C20" s="7"/>
      <c r="D20" s="7"/>
    </row>
    <row r="21" spans="1:4" x14ac:dyDescent="0.2">
      <c r="A21" s="2"/>
      <c r="B21" s="3"/>
      <c r="C21" s="7"/>
      <c r="D21" s="7"/>
    </row>
    <row r="22" spans="1:4" x14ac:dyDescent="0.2">
      <c r="A22" s="2"/>
      <c r="B22" s="3"/>
      <c r="C22" s="7"/>
      <c r="D22" s="7"/>
    </row>
    <row r="23" spans="1:4" x14ac:dyDescent="0.2">
      <c r="A23" s="2"/>
      <c r="B23" s="3"/>
      <c r="C23" s="7"/>
      <c r="D23" s="7"/>
    </row>
    <row r="24" spans="1:4" x14ac:dyDescent="0.2">
      <c r="A24" s="2"/>
      <c r="B24" s="3"/>
      <c r="C24" s="7"/>
      <c r="D24" s="7"/>
    </row>
    <row r="25" spans="1:4" x14ac:dyDescent="0.2">
      <c r="A25" s="2"/>
      <c r="B25" s="3"/>
      <c r="C25" s="7"/>
      <c r="D25" s="7"/>
    </row>
    <row r="26" spans="1:4" x14ac:dyDescent="0.2">
      <c r="A26" s="2"/>
      <c r="B26" s="3"/>
      <c r="C26" s="7"/>
      <c r="D26" s="7"/>
    </row>
    <row r="27" spans="1:4" x14ac:dyDescent="0.2">
      <c r="A27" s="2"/>
      <c r="B27" s="3"/>
      <c r="C27" s="7"/>
      <c r="D27" s="7"/>
    </row>
    <row r="28" spans="1:4" x14ac:dyDescent="0.2">
      <c r="A28" s="2"/>
      <c r="B28" s="3"/>
      <c r="C28" s="7"/>
      <c r="D28" s="7"/>
    </row>
    <row r="29" spans="1:4" x14ac:dyDescent="0.2">
      <c r="A29" s="2"/>
      <c r="B29" s="3"/>
      <c r="C29" s="7"/>
      <c r="D29" s="9"/>
    </row>
    <row r="30" spans="1:4" x14ac:dyDescent="0.2">
      <c r="A30" s="2"/>
      <c r="B30" s="3"/>
      <c r="C30" s="7"/>
      <c r="D30" s="9"/>
    </row>
    <row r="31" spans="1:4" x14ac:dyDescent="0.2">
      <c r="A31" s="2"/>
      <c r="B31" s="3"/>
      <c r="C31" s="7"/>
      <c r="D31" s="7"/>
    </row>
    <row r="32" spans="1:4" x14ac:dyDescent="0.2">
      <c r="A32" s="2"/>
      <c r="B32" s="3"/>
      <c r="C32" s="7"/>
      <c r="D32" s="7"/>
    </row>
    <row r="33" spans="1:4" x14ac:dyDescent="0.2">
      <c r="A33" s="2"/>
      <c r="B33" s="3"/>
      <c r="C33" s="7"/>
      <c r="D33" s="40"/>
    </row>
    <row r="34" spans="1:4" x14ac:dyDescent="0.2">
      <c r="A34" s="2"/>
      <c r="B34" s="3"/>
    </row>
    <row r="35" spans="1:4" x14ac:dyDescent="0.2">
      <c r="A35" s="2"/>
      <c r="B35" s="3"/>
    </row>
    <row r="36" spans="1:4" x14ac:dyDescent="0.2">
      <c r="A36" s="2"/>
      <c r="B36" s="3"/>
    </row>
    <row r="37" spans="1:4" x14ac:dyDescent="0.2">
      <c r="A37" s="2"/>
      <c r="B37" s="3"/>
    </row>
    <row r="38" spans="1:4" x14ac:dyDescent="0.2">
      <c r="A38" s="2"/>
      <c r="B38" s="3"/>
    </row>
    <row r="39" spans="1:4" x14ac:dyDescent="0.2">
      <c r="A39" s="2"/>
      <c r="B39" s="3"/>
    </row>
    <row r="40" spans="1:4" x14ac:dyDescent="0.2">
      <c r="A40" s="2"/>
      <c r="B40" s="2"/>
    </row>
    <row r="41" spans="1:4" x14ac:dyDescent="0.2">
      <c r="A41" s="2"/>
      <c r="B41" s="2"/>
    </row>
    <row r="42" spans="1:4" x14ac:dyDescent="0.2">
      <c r="A42" s="2"/>
      <c r="B42" s="2"/>
    </row>
    <row r="43" spans="1:4" x14ac:dyDescent="0.2">
      <c r="A43" s="2"/>
      <c r="B43" s="2"/>
    </row>
    <row r="44" spans="1:4" x14ac:dyDescent="0.2">
      <c r="A44" s="2"/>
      <c r="B44" s="2"/>
    </row>
    <row r="45" spans="1:4" x14ac:dyDescent="0.2">
      <c r="A45" s="2"/>
      <c r="B45" s="2"/>
    </row>
    <row r="46" spans="1:4" x14ac:dyDescent="0.2">
      <c r="A46" s="2"/>
      <c r="B46" s="2"/>
    </row>
    <row r="47" spans="1:4" x14ac:dyDescent="0.2">
      <c r="A47" s="2"/>
      <c r="B47" s="2"/>
    </row>
    <row r="48" spans="1:4"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sheetData>
  <mergeCells count="1">
    <mergeCell ref="A1:B1"/>
  </mergeCells>
  <hyperlinks>
    <hyperlink ref="D1" location="Introduction!A14" display="Return to Table of Contents" xr:uid="{4880807F-538A-4B3D-884A-AB81162D64CF}"/>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251"/>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1012</v>
      </c>
      <c r="B1" s="87"/>
      <c r="D1" s="83" t="s">
        <v>4457</v>
      </c>
    </row>
    <row r="3" spans="1:4" x14ac:dyDescent="0.2">
      <c r="A3" s="5" t="s">
        <v>0</v>
      </c>
      <c r="B3" s="5" t="s">
        <v>2</v>
      </c>
      <c r="C3" s="5" t="s">
        <v>1765</v>
      </c>
      <c r="D3" s="5" t="s">
        <v>1766</v>
      </c>
    </row>
    <row r="4" spans="1:4" ht="38.25" x14ac:dyDescent="0.2">
      <c r="A4" s="9" t="s">
        <v>595</v>
      </c>
      <c r="B4" s="14" t="s">
        <v>2657</v>
      </c>
      <c r="C4" s="8">
        <v>75000</v>
      </c>
      <c r="D4" s="7" t="s">
        <v>1852</v>
      </c>
    </row>
    <row r="5" spans="1:4" ht="25.5" x14ac:dyDescent="0.2">
      <c r="A5" s="9" t="s">
        <v>596</v>
      </c>
      <c r="B5" s="14" t="s">
        <v>2658</v>
      </c>
      <c r="C5" s="8">
        <v>100000</v>
      </c>
      <c r="D5" s="7" t="s">
        <v>1852</v>
      </c>
    </row>
    <row r="6" spans="1:4" s="24" customFormat="1" ht="25.5" x14ac:dyDescent="0.2">
      <c r="A6" s="9" t="s">
        <v>709</v>
      </c>
      <c r="B6" s="14" t="s">
        <v>2659</v>
      </c>
      <c r="C6" s="8">
        <v>100000</v>
      </c>
      <c r="D6" s="7" t="s">
        <v>1852</v>
      </c>
    </row>
    <row r="7" spans="1:4" s="24" customFormat="1" ht="25.5" x14ac:dyDescent="0.2">
      <c r="A7" s="9" t="s">
        <v>710</v>
      </c>
      <c r="B7" s="14" t="s">
        <v>2660</v>
      </c>
      <c r="C7" s="8">
        <v>125000</v>
      </c>
      <c r="D7" s="7" t="s">
        <v>1852</v>
      </c>
    </row>
    <row r="8" spans="1:4" ht="25.5" x14ac:dyDescent="0.2">
      <c r="A8" s="9" t="s">
        <v>1536</v>
      </c>
      <c r="B8" s="14" t="s">
        <v>2661</v>
      </c>
      <c r="C8" s="8">
        <v>150000</v>
      </c>
      <c r="D8" s="7" t="s">
        <v>1852</v>
      </c>
    </row>
    <row r="9" spans="1:4" s="24" customFormat="1" ht="38.25" x14ac:dyDescent="0.2">
      <c r="A9" s="9" t="s">
        <v>1537</v>
      </c>
      <c r="B9" s="14" t="s">
        <v>2663</v>
      </c>
      <c r="C9" s="8">
        <v>0.375</v>
      </c>
      <c r="D9" s="7" t="s">
        <v>1852</v>
      </c>
    </row>
    <row r="10" spans="1:4" s="24" customFormat="1" ht="38.25" x14ac:dyDescent="0.2">
      <c r="A10" s="9" t="s">
        <v>1538</v>
      </c>
      <c r="B10" s="14" t="s">
        <v>2662</v>
      </c>
      <c r="C10" s="8">
        <v>0.1875</v>
      </c>
      <c r="D10" s="7" t="s">
        <v>1852</v>
      </c>
    </row>
    <row r="11" spans="1:4" s="24" customFormat="1" ht="25.5" x14ac:dyDescent="0.2">
      <c r="A11" s="9" t="s">
        <v>1539</v>
      </c>
      <c r="B11" s="14" t="s">
        <v>2664</v>
      </c>
      <c r="C11" s="8">
        <v>0.5</v>
      </c>
      <c r="D11" s="7" t="s">
        <v>1852</v>
      </c>
    </row>
    <row r="12" spans="1:4" s="24" customFormat="1" ht="25.5" x14ac:dyDescent="0.2">
      <c r="A12" s="9" t="s">
        <v>1540</v>
      </c>
      <c r="B12" s="14" t="s">
        <v>2665</v>
      </c>
      <c r="C12" s="8">
        <v>0.25</v>
      </c>
      <c r="D12" s="7" t="s">
        <v>1852</v>
      </c>
    </row>
    <row r="13" spans="1:4" ht="38.25" x14ac:dyDescent="0.2">
      <c r="A13" s="9" t="s">
        <v>597</v>
      </c>
      <c r="B13" s="14" t="s">
        <v>2666</v>
      </c>
      <c r="C13" s="8">
        <v>3000</v>
      </c>
      <c r="D13" s="7" t="s">
        <v>1928</v>
      </c>
    </row>
    <row r="14" spans="1:4" x14ac:dyDescent="0.2">
      <c r="A14" s="9" t="s">
        <v>598</v>
      </c>
      <c r="B14" s="14" t="s">
        <v>828</v>
      </c>
      <c r="C14" s="8">
        <v>1000</v>
      </c>
      <c r="D14" s="7" t="s">
        <v>1110</v>
      </c>
    </row>
    <row r="15" spans="1:4" ht="25.5" x14ac:dyDescent="0.2">
      <c r="A15" s="9" t="s">
        <v>599</v>
      </c>
      <c r="B15" s="14" t="s">
        <v>829</v>
      </c>
      <c r="C15" s="8">
        <v>1500</v>
      </c>
      <c r="D15" s="7" t="s">
        <v>1111</v>
      </c>
    </row>
    <row r="16" spans="1:4" s="24" customFormat="1" x14ac:dyDescent="0.2">
      <c r="A16" s="9" t="s">
        <v>1415</v>
      </c>
      <c r="B16" s="14" t="s">
        <v>2667</v>
      </c>
      <c r="C16" s="8">
        <v>6000</v>
      </c>
      <c r="D16" s="7" t="s">
        <v>1414</v>
      </c>
    </row>
    <row r="17" spans="1:4" s="24" customFormat="1" ht="25.5" x14ac:dyDescent="0.2">
      <c r="A17" s="9" t="s">
        <v>1416</v>
      </c>
      <c r="B17" s="3" t="s">
        <v>2668</v>
      </c>
      <c r="C17" s="8">
        <v>0.02</v>
      </c>
      <c r="D17" s="7" t="s">
        <v>1853</v>
      </c>
    </row>
    <row r="18" spans="1:4" ht="25.5" x14ac:dyDescent="0.2">
      <c r="A18" s="9" t="s">
        <v>51</v>
      </c>
      <c r="B18" s="14" t="s">
        <v>2669</v>
      </c>
      <c r="C18" s="8">
        <v>0.4</v>
      </c>
      <c r="D18" s="7" t="s">
        <v>1854</v>
      </c>
    </row>
    <row r="19" spans="1:4" ht="25.5" x14ac:dyDescent="0.2">
      <c r="A19" s="9" t="s">
        <v>600</v>
      </c>
      <c r="B19" s="14" t="s">
        <v>2671</v>
      </c>
      <c r="C19" s="8">
        <v>10000000</v>
      </c>
      <c r="D19" s="7" t="s">
        <v>2670</v>
      </c>
    </row>
    <row r="20" spans="1:4" ht="25.5" x14ac:dyDescent="0.2">
      <c r="A20" s="9" t="s">
        <v>1115</v>
      </c>
      <c r="B20" s="14" t="s">
        <v>2672</v>
      </c>
      <c r="C20" s="8">
        <v>150000</v>
      </c>
      <c r="D20" s="7" t="s">
        <v>1855</v>
      </c>
    </row>
    <row r="21" spans="1:4" ht="25.5" x14ac:dyDescent="0.2">
      <c r="A21" s="9" t="s">
        <v>1116</v>
      </c>
      <c r="B21" s="14" t="s">
        <v>2673</v>
      </c>
      <c r="C21" s="8" t="s">
        <v>1531</v>
      </c>
      <c r="D21" s="7" t="s">
        <v>1855</v>
      </c>
    </row>
    <row r="22" spans="1:4" ht="25.5" x14ac:dyDescent="0.2">
      <c r="A22" s="9" t="s">
        <v>1117</v>
      </c>
      <c r="B22" s="14" t="s">
        <v>2674</v>
      </c>
      <c r="C22" s="8" t="s">
        <v>1118</v>
      </c>
      <c r="D22" s="7" t="s">
        <v>1855</v>
      </c>
    </row>
    <row r="23" spans="1:4" ht="25.5" x14ac:dyDescent="0.2">
      <c r="A23" s="9" t="s">
        <v>601</v>
      </c>
      <c r="B23" s="14" t="s">
        <v>2606</v>
      </c>
      <c r="C23" s="8" t="s">
        <v>1492</v>
      </c>
      <c r="D23" s="7" t="s">
        <v>2464</v>
      </c>
    </row>
    <row r="24" spans="1:4" ht="25.5" x14ac:dyDescent="0.2">
      <c r="A24" s="9" t="s">
        <v>602</v>
      </c>
      <c r="B24" s="14" t="s">
        <v>2607</v>
      </c>
      <c r="C24" s="8" t="s">
        <v>1493</v>
      </c>
      <c r="D24" s="7" t="s">
        <v>2464</v>
      </c>
    </row>
    <row r="25" spans="1:4" ht="25.5" x14ac:dyDescent="0.2">
      <c r="A25" s="9" t="s">
        <v>603</v>
      </c>
      <c r="B25" s="14" t="s">
        <v>830</v>
      </c>
      <c r="C25" s="8" t="s">
        <v>1112</v>
      </c>
      <c r="D25" s="7" t="s">
        <v>2464</v>
      </c>
    </row>
    <row r="26" spans="1:4" ht="25.5" x14ac:dyDescent="0.2">
      <c r="A26" s="9" t="s">
        <v>604</v>
      </c>
      <c r="B26" s="14" t="s">
        <v>2675</v>
      </c>
      <c r="C26" s="8" t="s">
        <v>1113</v>
      </c>
      <c r="D26" s="7" t="s">
        <v>2464</v>
      </c>
    </row>
    <row r="27" spans="1:4" ht="25.5" x14ac:dyDescent="0.2">
      <c r="A27" s="9" t="s">
        <v>2034</v>
      </c>
      <c r="B27" s="14" t="s">
        <v>2678</v>
      </c>
      <c r="C27" s="7" t="s">
        <v>2038</v>
      </c>
      <c r="D27" s="7" t="s">
        <v>2676</v>
      </c>
    </row>
    <row r="28" spans="1:4" ht="25.5" x14ac:dyDescent="0.2">
      <c r="A28" s="9" t="s">
        <v>2035</v>
      </c>
      <c r="B28" s="14" t="s">
        <v>2036</v>
      </c>
      <c r="C28" s="7" t="s">
        <v>2037</v>
      </c>
      <c r="D28" s="52" t="s">
        <v>2676</v>
      </c>
    </row>
    <row r="29" spans="1:4" ht="25.5" x14ac:dyDescent="0.2">
      <c r="A29" s="9" t="s">
        <v>2039</v>
      </c>
      <c r="B29" s="14" t="s">
        <v>2677</v>
      </c>
      <c r="C29" s="7">
        <v>80000</v>
      </c>
      <c r="D29" s="52" t="s">
        <v>2676</v>
      </c>
    </row>
    <row r="30" spans="1:4" x14ac:dyDescent="0.2">
      <c r="A30" s="9"/>
      <c r="B30" s="14"/>
      <c r="C30" s="7"/>
      <c r="D30" s="9"/>
    </row>
    <row r="31" spans="1:4" x14ac:dyDescent="0.2">
      <c r="A31" s="9"/>
      <c r="B31" s="14"/>
      <c r="C31" s="7"/>
      <c r="D31" s="7"/>
    </row>
    <row r="32" spans="1:4" x14ac:dyDescent="0.2">
      <c r="A32" s="9"/>
      <c r="B32" s="14"/>
      <c r="C32" s="7"/>
      <c r="D32" s="40"/>
    </row>
    <row r="33" spans="1:2" x14ac:dyDescent="0.2">
      <c r="A33" s="9"/>
      <c r="B33" s="14"/>
    </row>
    <row r="34" spans="1:2" x14ac:dyDescent="0.2">
      <c r="A34" s="9"/>
      <c r="B34" s="14"/>
    </row>
    <row r="35" spans="1:2" x14ac:dyDescent="0.2">
      <c r="A35" s="9"/>
      <c r="B35" s="14"/>
    </row>
    <row r="36" spans="1:2" x14ac:dyDescent="0.2">
      <c r="A36" s="9"/>
      <c r="B36" s="14"/>
    </row>
    <row r="37" spans="1:2" x14ac:dyDescent="0.2">
      <c r="A37" s="9"/>
      <c r="B37" s="14"/>
    </row>
    <row r="38" spans="1:2" x14ac:dyDescent="0.2">
      <c r="A38" s="9"/>
      <c r="B38" s="14"/>
    </row>
    <row r="39" spans="1:2" x14ac:dyDescent="0.2">
      <c r="A39" s="9"/>
      <c r="B39" s="14"/>
    </row>
    <row r="40" spans="1:2" x14ac:dyDescent="0.2">
      <c r="A40" s="9"/>
      <c r="B40" s="14"/>
    </row>
    <row r="41" spans="1:2" x14ac:dyDescent="0.2">
      <c r="A41" s="9"/>
      <c r="B41" s="14"/>
    </row>
    <row r="42" spans="1:2" x14ac:dyDescent="0.2">
      <c r="A42" s="9"/>
      <c r="B42" s="14"/>
    </row>
    <row r="43" spans="1:2" x14ac:dyDescent="0.2">
      <c r="A43" s="9"/>
      <c r="B43" s="14"/>
    </row>
    <row r="44" spans="1:2" x14ac:dyDescent="0.2">
      <c r="A44" s="2"/>
      <c r="B44" s="3"/>
    </row>
    <row r="45" spans="1:2" x14ac:dyDescent="0.2">
      <c r="A45" s="2"/>
      <c r="B45" s="3"/>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row r="248" spans="1:2" x14ac:dyDescent="0.2">
      <c r="A248" s="2"/>
      <c r="B248" s="2"/>
    </row>
    <row r="249" spans="1:2" x14ac:dyDescent="0.2">
      <c r="A249" s="2"/>
      <c r="B249" s="2"/>
    </row>
    <row r="250" spans="1:2" x14ac:dyDescent="0.2">
      <c r="A250" s="2"/>
      <c r="B250" s="2"/>
    </row>
    <row r="251" spans="1:2" x14ac:dyDescent="0.2">
      <c r="A251" s="2"/>
      <c r="B251" s="2"/>
    </row>
  </sheetData>
  <mergeCells count="1">
    <mergeCell ref="A1:B1"/>
  </mergeCells>
  <hyperlinks>
    <hyperlink ref="D1" location="Introduction!A14" display="Return to Table of Contents" xr:uid="{334F9DFC-F5EE-4F16-98B3-ADE3DF2D665D}"/>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247"/>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1013</v>
      </c>
      <c r="B1" s="87"/>
      <c r="D1" s="83" t="s">
        <v>4457</v>
      </c>
    </row>
    <row r="3" spans="1:4" x14ac:dyDescent="0.2">
      <c r="A3" s="5" t="s">
        <v>0</v>
      </c>
      <c r="B3" s="5" t="s">
        <v>2</v>
      </c>
      <c r="C3" s="5" t="s">
        <v>1765</v>
      </c>
      <c r="D3" s="5" t="s">
        <v>1766</v>
      </c>
    </row>
    <row r="4" spans="1:4" ht="25.5" x14ac:dyDescent="0.2">
      <c r="A4" s="9" t="s">
        <v>612</v>
      </c>
      <c r="B4" s="14" t="s">
        <v>3421</v>
      </c>
      <c r="C4" s="8">
        <v>36667</v>
      </c>
      <c r="D4" s="7" t="s">
        <v>2465</v>
      </c>
    </row>
    <row r="5" spans="1:4" ht="38.25" x14ac:dyDescent="0.2">
      <c r="A5" s="9" t="s">
        <v>613</v>
      </c>
      <c r="B5" s="14" t="s">
        <v>3422</v>
      </c>
      <c r="C5" s="8">
        <v>55000</v>
      </c>
      <c r="D5" s="7" t="s">
        <v>2465</v>
      </c>
    </row>
    <row r="6" spans="1:4" ht="25.5" x14ac:dyDescent="0.2">
      <c r="A6" s="9" t="s">
        <v>614</v>
      </c>
      <c r="B6" s="14" t="s">
        <v>3424</v>
      </c>
      <c r="C6" s="8">
        <v>20000</v>
      </c>
      <c r="D6" s="7" t="s">
        <v>2466</v>
      </c>
    </row>
    <row r="7" spans="1:4" ht="38.25" x14ac:dyDescent="0.2">
      <c r="A7" s="9" t="s">
        <v>615</v>
      </c>
      <c r="B7" s="14" t="s">
        <v>3425</v>
      </c>
      <c r="C7" s="8">
        <v>30000</v>
      </c>
      <c r="D7" s="7" t="s">
        <v>2466</v>
      </c>
    </row>
    <row r="8" spans="1:4" ht="25.5" x14ac:dyDescent="0.2">
      <c r="A8" s="9" t="s">
        <v>616</v>
      </c>
      <c r="B8" s="14" t="s">
        <v>3426</v>
      </c>
      <c r="C8" s="8">
        <v>0.15</v>
      </c>
      <c r="D8" s="7" t="s">
        <v>2467</v>
      </c>
    </row>
    <row r="9" spans="1:4" ht="38.25" x14ac:dyDescent="0.2">
      <c r="A9" s="9" t="s">
        <v>617</v>
      </c>
      <c r="B9" s="14" t="s">
        <v>3427</v>
      </c>
      <c r="C9" s="8">
        <v>0.1</v>
      </c>
      <c r="D9" s="7" t="s">
        <v>2467</v>
      </c>
    </row>
    <row r="10" spans="1:4" ht="25.5" x14ac:dyDescent="0.2">
      <c r="A10" s="9" t="s">
        <v>618</v>
      </c>
      <c r="B10" s="14" t="s">
        <v>3423</v>
      </c>
      <c r="C10" s="8">
        <v>2500</v>
      </c>
      <c r="D10" s="7" t="s">
        <v>2468</v>
      </c>
    </row>
    <row r="11" spans="1:4" ht="25.5" x14ac:dyDescent="0.2">
      <c r="A11" s="9" t="s">
        <v>605</v>
      </c>
      <c r="B11" s="14" t="s">
        <v>3428</v>
      </c>
      <c r="C11" s="8">
        <v>28500</v>
      </c>
      <c r="D11" s="7" t="s">
        <v>2469</v>
      </c>
    </row>
    <row r="12" spans="1:4" ht="38.25" x14ac:dyDescent="0.2">
      <c r="A12" s="9" t="s">
        <v>606</v>
      </c>
      <c r="B12" s="14" t="s">
        <v>3429</v>
      </c>
      <c r="C12" s="8">
        <v>51000</v>
      </c>
      <c r="D12" s="7" t="s">
        <v>2469</v>
      </c>
    </row>
    <row r="13" spans="1:4" ht="25.5" x14ac:dyDescent="0.2">
      <c r="A13" s="9" t="s">
        <v>607</v>
      </c>
      <c r="B13" s="14" t="s">
        <v>3430</v>
      </c>
      <c r="C13" s="8" t="s">
        <v>619</v>
      </c>
      <c r="D13" s="7" t="s">
        <v>2469</v>
      </c>
    </row>
    <row r="14" spans="1:4" ht="38.25" x14ac:dyDescent="0.2">
      <c r="A14" s="9" t="s">
        <v>608</v>
      </c>
      <c r="B14" s="14" t="s">
        <v>3431</v>
      </c>
      <c r="C14" s="8" t="s">
        <v>620</v>
      </c>
      <c r="D14" s="7" t="s">
        <v>2469</v>
      </c>
    </row>
    <row r="15" spans="1:4" ht="25.5" x14ac:dyDescent="0.2">
      <c r="A15" s="9" t="s">
        <v>609</v>
      </c>
      <c r="B15" s="14" t="s">
        <v>3432</v>
      </c>
      <c r="C15" s="8" t="s">
        <v>621</v>
      </c>
      <c r="D15" s="7" t="s">
        <v>2469</v>
      </c>
    </row>
    <row r="16" spans="1:4" s="24" customFormat="1" x14ac:dyDescent="0.2">
      <c r="A16" s="9" t="s">
        <v>1417</v>
      </c>
      <c r="B16" s="14" t="s">
        <v>3433</v>
      </c>
      <c r="C16" s="8">
        <v>4000</v>
      </c>
      <c r="D16" s="7" t="s">
        <v>2473</v>
      </c>
    </row>
    <row r="17" spans="1:4" s="24" customFormat="1" x14ac:dyDescent="0.2">
      <c r="A17" s="9" t="s">
        <v>1418</v>
      </c>
      <c r="B17" s="14" t="s">
        <v>1420</v>
      </c>
      <c r="C17" s="8">
        <v>1000</v>
      </c>
      <c r="D17" s="7" t="s">
        <v>2470</v>
      </c>
    </row>
    <row r="18" spans="1:4" s="24" customFormat="1" ht="25.5" x14ac:dyDescent="0.2">
      <c r="A18" s="9" t="s">
        <v>1419</v>
      </c>
      <c r="B18" s="14" t="s">
        <v>3434</v>
      </c>
      <c r="C18" s="8">
        <v>0.4</v>
      </c>
      <c r="D18" s="7" t="s">
        <v>2470</v>
      </c>
    </row>
    <row r="19" spans="1:4" ht="38.25" x14ac:dyDescent="0.2">
      <c r="A19" s="9" t="s">
        <v>940</v>
      </c>
      <c r="B19" s="14" t="s">
        <v>3435</v>
      </c>
      <c r="C19" s="8">
        <v>28000</v>
      </c>
      <c r="D19" s="7" t="s">
        <v>2471</v>
      </c>
    </row>
    <row r="20" spans="1:4" ht="25.5" x14ac:dyDescent="0.2">
      <c r="A20" s="9" t="s">
        <v>941</v>
      </c>
      <c r="B20" s="14" t="s">
        <v>3436</v>
      </c>
      <c r="C20" s="8">
        <v>3000</v>
      </c>
      <c r="D20" s="7" t="s">
        <v>2471</v>
      </c>
    </row>
    <row r="21" spans="1:4" ht="25.5" x14ac:dyDescent="0.2">
      <c r="A21" s="9" t="s">
        <v>942</v>
      </c>
      <c r="B21" s="14" t="s">
        <v>3437</v>
      </c>
      <c r="C21" s="8">
        <v>2800</v>
      </c>
      <c r="D21" s="7" t="s">
        <v>2471</v>
      </c>
    </row>
    <row r="22" spans="1:4" s="24" customFormat="1" ht="38.25" x14ac:dyDescent="0.2">
      <c r="A22" s="9" t="s">
        <v>1425</v>
      </c>
      <c r="B22" s="14" t="s">
        <v>3438</v>
      </c>
      <c r="C22" s="8" t="s">
        <v>1426</v>
      </c>
      <c r="D22" s="7" t="s">
        <v>2472</v>
      </c>
    </row>
    <row r="23" spans="1:4" s="24" customFormat="1" ht="38.25" x14ac:dyDescent="0.2">
      <c r="A23" s="9" t="s">
        <v>1424</v>
      </c>
      <c r="B23" s="14" t="s">
        <v>3439</v>
      </c>
      <c r="C23" s="8" t="s">
        <v>1427</v>
      </c>
      <c r="D23" s="7" t="s">
        <v>2472</v>
      </c>
    </row>
    <row r="24" spans="1:4" s="24" customFormat="1" ht="38.25" x14ac:dyDescent="0.2">
      <c r="A24" s="9" t="s">
        <v>1423</v>
      </c>
      <c r="B24" s="14" t="s">
        <v>3440</v>
      </c>
      <c r="C24" s="8" t="s">
        <v>1428</v>
      </c>
      <c r="D24" s="7" t="s">
        <v>2472</v>
      </c>
    </row>
    <row r="25" spans="1:4" s="24" customFormat="1" ht="38.25" x14ac:dyDescent="0.2">
      <c r="A25" s="9" t="s">
        <v>1422</v>
      </c>
      <c r="B25" s="14" t="s">
        <v>3441</v>
      </c>
      <c r="C25" s="8" t="s">
        <v>1421</v>
      </c>
      <c r="D25" s="7" t="s">
        <v>2472</v>
      </c>
    </row>
    <row r="26" spans="1:4" ht="25.5" x14ac:dyDescent="0.2">
      <c r="A26" s="9" t="s">
        <v>610</v>
      </c>
      <c r="B26" s="14" t="s">
        <v>3442</v>
      </c>
      <c r="C26" s="8">
        <v>36000</v>
      </c>
      <c r="D26" s="7" t="s">
        <v>3443</v>
      </c>
    </row>
    <row r="27" spans="1:4" ht="51" x14ac:dyDescent="0.2">
      <c r="A27" s="9" t="s">
        <v>611</v>
      </c>
      <c r="B27" s="14" t="s">
        <v>3444</v>
      </c>
      <c r="C27" s="8" t="s">
        <v>1541</v>
      </c>
      <c r="D27" s="7" t="s">
        <v>1929</v>
      </c>
    </row>
    <row r="28" spans="1:4" s="11" customFormat="1" ht="157.5" customHeight="1" x14ac:dyDescent="0.2">
      <c r="A28" s="14" t="s">
        <v>622</v>
      </c>
      <c r="B28" s="14" t="s">
        <v>3445</v>
      </c>
      <c r="C28" s="8" t="s">
        <v>1856</v>
      </c>
      <c r="D28" s="7" t="s">
        <v>1929</v>
      </c>
    </row>
    <row r="29" spans="1:4" ht="25.5" x14ac:dyDescent="0.2">
      <c r="A29" s="9" t="s">
        <v>529</v>
      </c>
      <c r="B29" s="14" t="s">
        <v>3446</v>
      </c>
      <c r="C29" s="22">
        <v>30160</v>
      </c>
      <c r="D29" s="14" t="s">
        <v>1857</v>
      </c>
    </row>
    <row r="30" spans="1:4" ht="25.5" x14ac:dyDescent="0.2">
      <c r="A30" s="9" t="s">
        <v>66</v>
      </c>
      <c r="B30" s="14" t="s">
        <v>3447</v>
      </c>
      <c r="C30" s="8">
        <v>0.4</v>
      </c>
      <c r="D30" s="14" t="s">
        <v>1858</v>
      </c>
    </row>
    <row r="31" spans="1:4" ht="25.5" x14ac:dyDescent="0.2">
      <c r="A31" s="9" t="s">
        <v>904</v>
      </c>
      <c r="B31" s="14" t="s">
        <v>3448</v>
      </c>
      <c r="C31" s="8">
        <v>480</v>
      </c>
      <c r="D31" s="7" t="s">
        <v>1859</v>
      </c>
    </row>
    <row r="32" spans="1:4" ht="25.5" x14ac:dyDescent="0.2">
      <c r="A32" s="9" t="s">
        <v>623</v>
      </c>
      <c r="B32" s="14" t="s">
        <v>3449</v>
      </c>
      <c r="C32" s="8">
        <v>1200</v>
      </c>
      <c r="D32" s="7" t="s">
        <v>1860</v>
      </c>
    </row>
    <row r="33" spans="1:4" ht="25.5" x14ac:dyDescent="0.2">
      <c r="A33" s="9" t="s">
        <v>624</v>
      </c>
      <c r="B33" s="14" t="s">
        <v>2914</v>
      </c>
      <c r="C33" s="8">
        <v>0.25</v>
      </c>
      <c r="D33" s="47" t="s">
        <v>2474</v>
      </c>
    </row>
    <row r="34" spans="1:4" ht="52.5" customHeight="1" x14ac:dyDescent="0.2">
      <c r="A34" s="9" t="s">
        <v>625</v>
      </c>
      <c r="B34" s="14" t="s">
        <v>2606</v>
      </c>
      <c r="C34" s="8" t="s">
        <v>1532</v>
      </c>
      <c r="D34" s="50" t="s">
        <v>1932</v>
      </c>
    </row>
    <row r="35" spans="1:4" ht="52.5" customHeight="1" x14ac:dyDescent="0.2">
      <c r="A35" s="9" t="s">
        <v>626</v>
      </c>
      <c r="B35" s="14" t="s">
        <v>2942</v>
      </c>
      <c r="C35" s="8" t="s">
        <v>1542</v>
      </c>
      <c r="D35" s="50" t="s">
        <v>1932</v>
      </c>
    </row>
    <row r="36" spans="1:4" ht="52.5" customHeight="1" x14ac:dyDescent="0.2">
      <c r="A36" s="9" t="s">
        <v>627</v>
      </c>
      <c r="B36" s="14" t="s">
        <v>786</v>
      </c>
      <c r="C36" s="8" t="s">
        <v>1533</v>
      </c>
      <c r="D36" s="50" t="s">
        <v>1932</v>
      </c>
    </row>
    <row r="37" spans="1:4" ht="25.5" x14ac:dyDescent="0.2">
      <c r="A37" s="9" t="s">
        <v>1758</v>
      </c>
      <c r="B37" s="14" t="s">
        <v>1930</v>
      </c>
      <c r="C37" s="12">
        <v>500</v>
      </c>
      <c r="D37" s="11" t="s">
        <v>1931</v>
      </c>
    </row>
    <row r="38" spans="1:4" ht="25.5" x14ac:dyDescent="0.2">
      <c r="A38" s="9" t="s">
        <v>1759</v>
      </c>
      <c r="B38" s="14" t="s">
        <v>3450</v>
      </c>
      <c r="C38" s="12">
        <v>1000</v>
      </c>
      <c r="D38" s="11" t="s">
        <v>1931</v>
      </c>
    </row>
    <row r="39" spans="1:4" ht="25.5" x14ac:dyDescent="0.2">
      <c r="A39" s="9" t="s">
        <v>2056</v>
      </c>
      <c r="B39" s="14" t="s">
        <v>3451</v>
      </c>
      <c r="C39" s="3" t="s">
        <v>2059</v>
      </c>
      <c r="D39" s="14" t="s">
        <v>2058</v>
      </c>
    </row>
    <row r="40" spans="1:4" ht="25.5" x14ac:dyDescent="0.2">
      <c r="A40" s="2" t="s">
        <v>2057</v>
      </c>
      <c r="B40" s="3" t="s">
        <v>3452</v>
      </c>
      <c r="C40" s="3" t="s">
        <v>2060</v>
      </c>
      <c r="D40" s="14" t="s">
        <v>2058</v>
      </c>
    </row>
    <row r="41" spans="1:4" x14ac:dyDescent="0.2">
      <c r="A41" s="2"/>
      <c r="B41" s="3"/>
    </row>
    <row r="42" spans="1:4" x14ac:dyDescent="0.2">
      <c r="A42" s="2"/>
      <c r="B42" s="2"/>
    </row>
    <row r="43" spans="1:4" x14ac:dyDescent="0.2">
      <c r="A43" s="2"/>
      <c r="B43" s="2"/>
    </row>
    <row r="44" spans="1:4" x14ac:dyDescent="0.2">
      <c r="A44" s="2"/>
      <c r="B44" s="2"/>
    </row>
    <row r="45" spans="1:4" x14ac:dyDescent="0.2">
      <c r="A45" s="2"/>
      <c r="B45" s="2"/>
    </row>
    <row r="46" spans="1:4" x14ac:dyDescent="0.2">
      <c r="A46" s="2"/>
      <c r="B46" s="2"/>
    </row>
    <row r="47" spans="1:4" x14ac:dyDescent="0.2">
      <c r="A47" s="2"/>
      <c r="B47" s="2"/>
    </row>
    <row r="48" spans="1:4"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sheetData>
  <mergeCells count="1">
    <mergeCell ref="A1:B1"/>
  </mergeCells>
  <phoneticPr fontId="6" type="noConversion"/>
  <hyperlinks>
    <hyperlink ref="D1" location="Introduction!A14" display="Return to Table of Contents" xr:uid="{AAACD2D4-137F-437F-AA1F-29310C86F4E9}"/>
  </hyperlink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262"/>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0" customWidth="1"/>
    <col min="2" max="2" width="44" style="10"/>
    <col min="3" max="3" width="43.140625" style="10" customWidth="1"/>
    <col min="4" max="4" width="49.140625" style="10" customWidth="1"/>
    <col min="5" max="16384" width="44" style="10"/>
  </cols>
  <sheetData>
    <row r="1" spans="1:4" x14ac:dyDescent="0.2">
      <c r="A1" s="87" t="s">
        <v>1014</v>
      </c>
      <c r="B1" s="87"/>
      <c r="D1" s="83" t="s">
        <v>4457</v>
      </c>
    </row>
    <row r="3" spans="1:4" x14ac:dyDescent="0.2">
      <c r="A3" s="6" t="s">
        <v>0</v>
      </c>
      <c r="B3" s="6" t="s">
        <v>2</v>
      </c>
      <c r="C3" s="6" t="s">
        <v>1765</v>
      </c>
      <c r="D3" s="6" t="s">
        <v>1766</v>
      </c>
    </row>
    <row r="4" spans="1:4" ht="25.5" x14ac:dyDescent="0.2">
      <c r="A4" s="9" t="s">
        <v>91</v>
      </c>
      <c r="B4" s="14" t="s">
        <v>2953</v>
      </c>
      <c r="C4" s="8">
        <v>20000</v>
      </c>
      <c r="D4" s="7" t="s">
        <v>1862</v>
      </c>
    </row>
    <row r="5" spans="1:4" x14ac:dyDescent="0.2">
      <c r="A5" s="9" t="s">
        <v>92</v>
      </c>
      <c r="B5" s="14" t="s">
        <v>2764</v>
      </c>
      <c r="C5" s="8">
        <v>20000</v>
      </c>
      <c r="D5" s="7" t="s">
        <v>1861</v>
      </c>
    </row>
    <row r="6" spans="1:4" ht="25.5" x14ac:dyDescent="0.2">
      <c r="A6" s="9" t="s">
        <v>93</v>
      </c>
      <c r="B6" s="14" t="s">
        <v>2954</v>
      </c>
      <c r="C6" s="8">
        <v>5200</v>
      </c>
      <c r="D6" s="7" t="s">
        <v>1863</v>
      </c>
    </row>
    <row r="7" spans="1:4" ht="25.5" x14ac:dyDescent="0.2">
      <c r="A7" s="9" t="s">
        <v>94</v>
      </c>
      <c r="B7" s="14" t="s">
        <v>2955</v>
      </c>
      <c r="C7" s="8">
        <v>15000</v>
      </c>
      <c r="D7" s="7" t="s">
        <v>1863</v>
      </c>
    </row>
    <row r="8" spans="1:4" x14ac:dyDescent="0.2">
      <c r="A8" s="9" t="s">
        <v>95</v>
      </c>
      <c r="B8" s="14" t="s">
        <v>795</v>
      </c>
      <c r="C8" s="8">
        <v>8000</v>
      </c>
      <c r="D8" s="7" t="s">
        <v>1864</v>
      </c>
    </row>
    <row r="9" spans="1:4" x14ac:dyDescent="0.2">
      <c r="A9" s="9" t="s">
        <v>96</v>
      </c>
      <c r="B9" s="14" t="s">
        <v>1214</v>
      </c>
      <c r="C9" s="8">
        <v>16050</v>
      </c>
      <c r="D9" s="7" t="s">
        <v>1864</v>
      </c>
    </row>
    <row r="10" spans="1:4" x14ac:dyDescent="0.2">
      <c r="A10" s="9" t="s">
        <v>97</v>
      </c>
      <c r="B10" s="14" t="s">
        <v>796</v>
      </c>
      <c r="C10" s="8">
        <v>11200</v>
      </c>
      <c r="D10" s="7" t="s">
        <v>1864</v>
      </c>
    </row>
    <row r="11" spans="1:4" ht="25.5" x14ac:dyDescent="0.2">
      <c r="A11" s="9" t="s">
        <v>1144</v>
      </c>
      <c r="B11" s="14" t="s">
        <v>2656</v>
      </c>
      <c r="C11" s="8">
        <v>0.1</v>
      </c>
      <c r="D11" s="7" t="s">
        <v>1151</v>
      </c>
    </row>
    <row r="12" spans="1:4" ht="25.5" x14ac:dyDescent="0.2">
      <c r="A12" s="9" t="s">
        <v>1145</v>
      </c>
      <c r="B12" s="14" t="s">
        <v>2956</v>
      </c>
      <c r="C12" s="8">
        <v>187900</v>
      </c>
      <c r="D12" s="7" t="s">
        <v>1152</v>
      </c>
    </row>
    <row r="13" spans="1:4" ht="25.5" x14ac:dyDescent="0.2">
      <c r="A13" s="9" t="s">
        <v>1146</v>
      </c>
      <c r="B13" s="14" t="s">
        <v>2957</v>
      </c>
      <c r="C13" s="8">
        <v>313200</v>
      </c>
      <c r="D13" s="7" t="s">
        <v>1865</v>
      </c>
    </row>
    <row r="14" spans="1:4" ht="25.5" x14ac:dyDescent="0.2">
      <c r="A14" s="9" t="s">
        <v>1147</v>
      </c>
      <c r="B14" s="14" t="s">
        <v>2958</v>
      </c>
      <c r="C14" s="8">
        <v>375850</v>
      </c>
      <c r="D14" s="7" t="s">
        <v>2475</v>
      </c>
    </row>
    <row r="15" spans="1:4" ht="25.5" x14ac:dyDescent="0.2">
      <c r="A15" s="9" t="s">
        <v>1148</v>
      </c>
      <c r="B15" s="14" t="s">
        <v>2959</v>
      </c>
      <c r="C15" s="8">
        <v>344500</v>
      </c>
      <c r="D15" s="7" t="s">
        <v>2475</v>
      </c>
    </row>
    <row r="16" spans="1:4" ht="25.5" x14ac:dyDescent="0.2">
      <c r="A16" s="9" t="s">
        <v>1149</v>
      </c>
      <c r="B16" s="14" t="s">
        <v>2960</v>
      </c>
      <c r="C16" s="8">
        <v>0.8</v>
      </c>
      <c r="D16" s="7" t="s">
        <v>2476</v>
      </c>
    </row>
    <row r="17" spans="1:4" ht="25.5" x14ac:dyDescent="0.2">
      <c r="A17" s="9" t="s">
        <v>1150</v>
      </c>
      <c r="B17" s="14" t="s">
        <v>2961</v>
      </c>
      <c r="C17" s="8">
        <v>0.03</v>
      </c>
      <c r="D17" s="7" t="s">
        <v>2477</v>
      </c>
    </row>
    <row r="18" spans="1:4" ht="25.5" x14ac:dyDescent="0.2">
      <c r="A18" s="9" t="s">
        <v>98</v>
      </c>
      <c r="B18" s="14" t="s">
        <v>2962</v>
      </c>
      <c r="C18" s="8">
        <v>107650</v>
      </c>
      <c r="D18" s="7" t="s">
        <v>1866</v>
      </c>
    </row>
    <row r="19" spans="1:4" ht="25.5" x14ac:dyDescent="0.2">
      <c r="A19" s="9" t="s">
        <v>99</v>
      </c>
      <c r="B19" s="14" t="s">
        <v>2963</v>
      </c>
      <c r="C19" s="8">
        <v>50000</v>
      </c>
      <c r="D19" s="7" t="s">
        <v>2478</v>
      </c>
    </row>
    <row r="20" spans="1:4" ht="25.5" x14ac:dyDescent="0.2">
      <c r="A20" s="9" t="s">
        <v>100</v>
      </c>
      <c r="B20" s="14" t="s">
        <v>2964</v>
      </c>
      <c r="C20" s="8">
        <v>100</v>
      </c>
      <c r="D20" s="7" t="s">
        <v>969</v>
      </c>
    </row>
    <row r="21" spans="1:4" ht="25.5" x14ac:dyDescent="0.2">
      <c r="A21" s="9" t="s">
        <v>101</v>
      </c>
      <c r="B21" s="14" t="s">
        <v>3589</v>
      </c>
      <c r="C21" s="8">
        <v>75000</v>
      </c>
      <c r="D21" s="7" t="s">
        <v>970</v>
      </c>
    </row>
    <row r="22" spans="1:4" ht="25.5" x14ac:dyDescent="0.2">
      <c r="A22" s="9" t="s">
        <v>102</v>
      </c>
      <c r="B22" s="14" t="s">
        <v>2968</v>
      </c>
      <c r="C22" s="8">
        <v>110000</v>
      </c>
      <c r="D22" s="7" t="s">
        <v>970</v>
      </c>
    </row>
    <row r="23" spans="1:4" ht="25.5" x14ac:dyDescent="0.2">
      <c r="A23" s="9" t="s">
        <v>103</v>
      </c>
      <c r="B23" s="14" t="s">
        <v>2965</v>
      </c>
      <c r="C23" s="8">
        <v>0.33</v>
      </c>
      <c r="D23" s="7" t="s">
        <v>1867</v>
      </c>
    </row>
    <row r="24" spans="1:4" ht="38.25" x14ac:dyDescent="0.2">
      <c r="A24" s="9" t="s">
        <v>1192</v>
      </c>
      <c r="B24" s="14" t="s">
        <v>2966</v>
      </c>
      <c r="C24" s="8">
        <v>1000</v>
      </c>
      <c r="D24" s="7" t="s">
        <v>2479</v>
      </c>
    </row>
    <row r="25" spans="1:4" ht="38.25" x14ac:dyDescent="0.2">
      <c r="A25" s="9" t="s">
        <v>1193</v>
      </c>
      <c r="B25" s="14" t="s">
        <v>3590</v>
      </c>
      <c r="C25" s="8">
        <v>0.05</v>
      </c>
      <c r="D25" s="7" t="s">
        <v>2967</v>
      </c>
    </row>
    <row r="26" spans="1:4" ht="25.5" x14ac:dyDescent="0.2">
      <c r="A26" s="9" t="s">
        <v>1194</v>
      </c>
      <c r="B26" s="14" t="s">
        <v>3591</v>
      </c>
      <c r="C26" s="8">
        <v>3000</v>
      </c>
      <c r="D26" s="7" t="s">
        <v>2480</v>
      </c>
    </row>
    <row r="27" spans="1:4" ht="38.25" x14ac:dyDescent="0.2">
      <c r="A27" s="9" t="s">
        <v>1195</v>
      </c>
      <c r="B27" s="14" t="s">
        <v>3592</v>
      </c>
      <c r="C27" s="8">
        <v>0.15</v>
      </c>
      <c r="D27" s="7" t="s">
        <v>2481</v>
      </c>
    </row>
    <row r="28" spans="1:4" ht="38.25" x14ac:dyDescent="0.2">
      <c r="A28" s="9" t="s">
        <v>104</v>
      </c>
      <c r="B28" s="14" t="s">
        <v>3593</v>
      </c>
      <c r="C28" s="8">
        <v>1.1000000000000001</v>
      </c>
      <c r="D28" s="7" t="s">
        <v>2969</v>
      </c>
    </row>
    <row r="29" spans="1:4" ht="38.25" x14ac:dyDescent="0.2">
      <c r="A29" s="9" t="s">
        <v>105</v>
      </c>
      <c r="B29" s="14" t="s">
        <v>3594</v>
      </c>
      <c r="C29" s="8">
        <v>0.2</v>
      </c>
      <c r="D29" s="54" t="s">
        <v>2969</v>
      </c>
    </row>
    <row r="30" spans="1:4" ht="51" x14ac:dyDescent="0.2">
      <c r="A30" s="9" t="s">
        <v>163</v>
      </c>
      <c r="B30" s="14" t="s">
        <v>3595</v>
      </c>
      <c r="C30" s="8">
        <v>0.6</v>
      </c>
      <c r="D30" s="54" t="s">
        <v>2969</v>
      </c>
    </row>
    <row r="31" spans="1:4" ht="38.25" x14ac:dyDescent="0.2">
      <c r="A31" s="9" t="s">
        <v>106</v>
      </c>
      <c r="B31" s="14" t="s">
        <v>3596</v>
      </c>
      <c r="C31" s="8">
        <v>25000</v>
      </c>
      <c r="D31" s="54" t="s">
        <v>2969</v>
      </c>
    </row>
    <row r="32" spans="1:4" ht="38.25" x14ac:dyDescent="0.2">
      <c r="A32" s="9" t="s">
        <v>107</v>
      </c>
      <c r="B32" s="14" t="s">
        <v>3597</v>
      </c>
      <c r="C32" s="8">
        <v>40000</v>
      </c>
      <c r="D32" s="54" t="s">
        <v>2969</v>
      </c>
    </row>
    <row r="33" spans="1:4" ht="38.25" x14ac:dyDescent="0.2">
      <c r="A33" s="9" t="s">
        <v>108</v>
      </c>
      <c r="B33" s="14" t="s">
        <v>3598</v>
      </c>
      <c r="C33" s="8">
        <v>50000</v>
      </c>
      <c r="D33" s="54" t="s">
        <v>2969</v>
      </c>
    </row>
    <row r="34" spans="1:4" ht="38.25" x14ac:dyDescent="0.2">
      <c r="A34" s="9" t="s">
        <v>1161</v>
      </c>
      <c r="B34" s="14" t="s">
        <v>3600</v>
      </c>
      <c r="C34" s="8">
        <v>65000</v>
      </c>
      <c r="D34" s="7" t="s">
        <v>1884</v>
      </c>
    </row>
    <row r="35" spans="1:4" ht="38.25" x14ac:dyDescent="0.2">
      <c r="A35" s="9" t="s">
        <v>1162</v>
      </c>
      <c r="B35" s="14" t="s">
        <v>3599</v>
      </c>
      <c r="C35" s="8">
        <v>150000</v>
      </c>
      <c r="D35" s="7" t="s">
        <v>1884</v>
      </c>
    </row>
    <row r="36" spans="1:4" ht="38.25" x14ac:dyDescent="0.2">
      <c r="A36" s="9" t="s">
        <v>109</v>
      </c>
      <c r="B36" s="14" t="s">
        <v>3601</v>
      </c>
      <c r="C36" s="8">
        <v>200</v>
      </c>
      <c r="D36" s="7" t="s">
        <v>1884</v>
      </c>
    </row>
    <row r="37" spans="1:4" ht="25.5" x14ac:dyDescent="0.2">
      <c r="A37" s="9" t="s">
        <v>110</v>
      </c>
      <c r="B37" s="14" t="s">
        <v>3602</v>
      </c>
      <c r="C37" s="8">
        <v>28000</v>
      </c>
      <c r="D37" s="7" t="s">
        <v>1886</v>
      </c>
    </row>
    <row r="38" spans="1:4" ht="25.5" x14ac:dyDescent="0.2">
      <c r="A38" s="9" t="s">
        <v>111</v>
      </c>
      <c r="B38" s="14" t="s">
        <v>3603</v>
      </c>
      <c r="C38" s="8">
        <v>32000</v>
      </c>
      <c r="D38" s="7" t="s">
        <v>1885</v>
      </c>
    </row>
    <row r="39" spans="1:4" ht="25.5" x14ac:dyDescent="0.2">
      <c r="A39" s="9" t="s">
        <v>112</v>
      </c>
      <c r="B39" s="14" t="s">
        <v>3604</v>
      </c>
      <c r="C39" s="8">
        <v>22500</v>
      </c>
      <c r="D39" s="7" t="s">
        <v>1887</v>
      </c>
    </row>
    <row r="40" spans="1:4" ht="25.5" x14ac:dyDescent="0.2">
      <c r="A40" s="9" t="s">
        <v>113</v>
      </c>
      <c r="B40" s="14" t="s">
        <v>3605</v>
      </c>
      <c r="C40" s="8">
        <v>10000</v>
      </c>
      <c r="D40" s="7" t="s">
        <v>1887</v>
      </c>
    </row>
    <row r="41" spans="1:4" ht="25.5" x14ac:dyDescent="0.2">
      <c r="A41" s="9" t="s">
        <v>114</v>
      </c>
      <c r="B41" s="14" t="s">
        <v>3606</v>
      </c>
      <c r="C41" s="8">
        <v>12500</v>
      </c>
      <c r="D41" s="7" t="s">
        <v>1887</v>
      </c>
    </row>
    <row r="42" spans="1:4" ht="25.5" x14ac:dyDescent="0.2">
      <c r="A42" s="9" t="s">
        <v>115</v>
      </c>
      <c r="B42" s="14" t="s">
        <v>3607</v>
      </c>
      <c r="C42" s="8">
        <v>15</v>
      </c>
      <c r="D42" s="7" t="s">
        <v>1887</v>
      </c>
    </row>
    <row r="43" spans="1:4" ht="25.5" x14ac:dyDescent="0.2">
      <c r="A43" s="9" t="s">
        <v>116</v>
      </c>
      <c r="B43" s="14" t="s">
        <v>3608</v>
      </c>
      <c r="C43" s="8">
        <v>10</v>
      </c>
      <c r="D43" s="7" t="s">
        <v>1887</v>
      </c>
    </row>
    <row r="44" spans="1:4" x14ac:dyDescent="0.2">
      <c r="A44" s="9" t="s">
        <v>117</v>
      </c>
      <c r="B44" s="14" t="s">
        <v>3080</v>
      </c>
      <c r="C44" s="8">
        <v>1000</v>
      </c>
      <c r="D44" s="7" t="s">
        <v>2482</v>
      </c>
    </row>
    <row r="45" spans="1:4" ht="25.5" x14ac:dyDescent="0.2">
      <c r="A45" s="9" t="s">
        <v>118</v>
      </c>
      <c r="B45" s="14" t="s">
        <v>3609</v>
      </c>
      <c r="C45" s="8">
        <v>0.3</v>
      </c>
      <c r="D45" s="7" t="s">
        <v>1576</v>
      </c>
    </row>
    <row r="46" spans="1:4" ht="25.5" x14ac:dyDescent="0.2">
      <c r="A46" s="9" t="s">
        <v>119</v>
      </c>
      <c r="B46" s="14" t="s">
        <v>3610</v>
      </c>
      <c r="C46" s="8">
        <v>0</v>
      </c>
      <c r="D46" s="7" t="s">
        <v>1888</v>
      </c>
    </row>
    <row r="47" spans="1:4" ht="25.5" x14ac:dyDescent="0.2">
      <c r="A47" s="9" t="s">
        <v>120</v>
      </c>
      <c r="B47" s="14" t="s">
        <v>3611</v>
      </c>
      <c r="C47" s="8">
        <v>0</v>
      </c>
      <c r="D47" s="7" t="s">
        <v>1888</v>
      </c>
    </row>
    <row r="48" spans="1:4" ht="38.25" x14ac:dyDescent="0.2">
      <c r="A48" s="9" t="s">
        <v>121</v>
      </c>
      <c r="B48" s="14" t="s">
        <v>3612</v>
      </c>
      <c r="C48" s="8">
        <v>63</v>
      </c>
      <c r="D48" s="7" t="s">
        <v>1888</v>
      </c>
    </row>
    <row r="49" spans="1:4" ht="25.5" x14ac:dyDescent="0.2">
      <c r="A49" s="9" t="s">
        <v>122</v>
      </c>
      <c r="B49" s="14" t="s">
        <v>3613</v>
      </c>
      <c r="C49" s="8">
        <v>125</v>
      </c>
      <c r="D49" s="7" t="s">
        <v>1888</v>
      </c>
    </row>
    <row r="50" spans="1:4" ht="25.5" x14ac:dyDescent="0.2">
      <c r="A50" s="9" t="s">
        <v>124</v>
      </c>
      <c r="B50" s="14" t="s">
        <v>2606</v>
      </c>
      <c r="C50" s="8" t="s">
        <v>1573</v>
      </c>
      <c r="D50" s="7" t="s">
        <v>2483</v>
      </c>
    </row>
    <row r="51" spans="1:4" ht="25.5" x14ac:dyDescent="0.2">
      <c r="A51" s="9" t="s">
        <v>125</v>
      </c>
      <c r="B51" s="14" t="s">
        <v>2173</v>
      </c>
      <c r="C51" s="8" t="s">
        <v>1574</v>
      </c>
      <c r="D51" s="7" t="s">
        <v>2483</v>
      </c>
    </row>
    <row r="52" spans="1:4" ht="25.5" x14ac:dyDescent="0.2">
      <c r="A52" s="9" t="s">
        <v>126</v>
      </c>
      <c r="B52" s="14" t="s">
        <v>2627</v>
      </c>
      <c r="C52" s="8" t="s">
        <v>1575</v>
      </c>
      <c r="D52" s="7" t="s">
        <v>2484</v>
      </c>
    </row>
    <row r="53" spans="1:4" ht="25.5" x14ac:dyDescent="0.2">
      <c r="A53" s="9" t="s">
        <v>127</v>
      </c>
      <c r="B53" s="14" t="s">
        <v>786</v>
      </c>
      <c r="C53" s="8" t="s">
        <v>1889</v>
      </c>
      <c r="D53" s="7" t="s">
        <v>2485</v>
      </c>
    </row>
    <row r="54" spans="1:4" x14ac:dyDescent="0.2">
      <c r="A54" s="9" t="s">
        <v>130</v>
      </c>
      <c r="B54" s="14" t="s">
        <v>3614</v>
      </c>
      <c r="C54" s="8" t="s">
        <v>1051</v>
      </c>
      <c r="D54" s="7" t="s">
        <v>2486</v>
      </c>
    </row>
    <row r="55" spans="1:4" x14ac:dyDescent="0.2">
      <c r="A55" s="9" t="s">
        <v>131</v>
      </c>
      <c r="B55" s="14" t="s">
        <v>3616</v>
      </c>
      <c r="C55" s="8" t="s">
        <v>1053</v>
      </c>
      <c r="D55" s="7" t="s">
        <v>2486</v>
      </c>
    </row>
    <row r="56" spans="1:4" ht="25.5" x14ac:dyDescent="0.2">
      <c r="A56" s="9" t="s">
        <v>132</v>
      </c>
      <c r="B56" s="14" t="s">
        <v>3615</v>
      </c>
      <c r="C56" s="8" t="s">
        <v>1052</v>
      </c>
      <c r="D56" s="7" t="s">
        <v>2486</v>
      </c>
    </row>
    <row r="57" spans="1:4" x14ac:dyDescent="0.2">
      <c r="A57" s="9" t="s">
        <v>133</v>
      </c>
      <c r="B57" s="14" t="s">
        <v>3617</v>
      </c>
      <c r="C57" s="8" t="s">
        <v>1054</v>
      </c>
      <c r="D57" s="7" t="s">
        <v>2486</v>
      </c>
    </row>
    <row r="58" spans="1:4" ht="25.5" x14ac:dyDescent="0.2">
      <c r="A58" s="9" t="s">
        <v>134</v>
      </c>
      <c r="B58" s="14" t="s">
        <v>3618</v>
      </c>
      <c r="C58" s="8" t="s">
        <v>128</v>
      </c>
      <c r="D58" s="7" t="s">
        <v>1886</v>
      </c>
    </row>
    <row r="59" spans="1:4" ht="25.5" x14ac:dyDescent="0.2">
      <c r="A59" s="9" t="s">
        <v>135</v>
      </c>
      <c r="B59" s="14" t="s">
        <v>3619</v>
      </c>
      <c r="C59" s="8" t="s">
        <v>123</v>
      </c>
      <c r="D59" s="7" t="s">
        <v>1885</v>
      </c>
    </row>
    <row r="60" spans="1:4" x14ac:dyDescent="0.2">
      <c r="A60" s="9" t="s">
        <v>136</v>
      </c>
      <c r="B60" s="14" t="s">
        <v>3620</v>
      </c>
      <c r="C60" s="8" t="s">
        <v>129</v>
      </c>
      <c r="D60" s="7" t="s">
        <v>1886</v>
      </c>
    </row>
    <row r="61" spans="1:4" ht="25.5" x14ac:dyDescent="0.2">
      <c r="A61" s="9" t="s">
        <v>137</v>
      </c>
      <c r="B61" s="14" t="s">
        <v>3621</v>
      </c>
      <c r="C61" s="8" t="s">
        <v>1074</v>
      </c>
      <c r="D61" s="7" t="s">
        <v>1885</v>
      </c>
    </row>
    <row r="62" spans="1:4" ht="38.25" x14ac:dyDescent="0.2">
      <c r="A62" s="9" t="s">
        <v>1075</v>
      </c>
      <c r="B62" s="14" t="s">
        <v>3622</v>
      </c>
      <c r="C62" s="8" t="s">
        <v>1076</v>
      </c>
      <c r="D62" s="7" t="s">
        <v>1885</v>
      </c>
    </row>
    <row r="63" spans="1:4" ht="255" x14ac:dyDescent="0.2">
      <c r="A63" s="9" t="s">
        <v>138</v>
      </c>
      <c r="B63" s="14" t="s">
        <v>3623</v>
      </c>
      <c r="C63" s="8" t="s">
        <v>1109</v>
      </c>
      <c r="D63" s="7" t="s">
        <v>2969</v>
      </c>
    </row>
    <row r="64" spans="1:4" ht="51" x14ac:dyDescent="0.2">
      <c r="A64" s="9" t="s">
        <v>1338</v>
      </c>
      <c r="B64" s="14" t="s">
        <v>3624</v>
      </c>
      <c r="C64" s="8" t="s">
        <v>1471</v>
      </c>
      <c r="D64" s="7" t="s">
        <v>1890</v>
      </c>
    </row>
    <row r="65" spans="1:4" ht="51" x14ac:dyDescent="0.2">
      <c r="A65" s="9" t="s">
        <v>1339</v>
      </c>
      <c r="B65" s="14" t="s">
        <v>3625</v>
      </c>
      <c r="C65" s="8" t="s">
        <v>1470</v>
      </c>
      <c r="D65" s="7" t="s">
        <v>1890</v>
      </c>
    </row>
    <row r="66" spans="1:4" ht="25.5" x14ac:dyDescent="0.2">
      <c r="A66" s="9" t="s">
        <v>139</v>
      </c>
      <c r="B66" s="14" t="s">
        <v>3626</v>
      </c>
      <c r="C66" s="8" t="s">
        <v>141</v>
      </c>
      <c r="D66" s="7" t="s">
        <v>1887</v>
      </c>
    </row>
    <row r="67" spans="1:4" ht="25.5" x14ac:dyDescent="0.2">
      <c r="A67" s="9" t="s">
        <v>140</v>
      </c>
      <c r="B67" s="14" t="s">
        <v>3627</v>
      </c>
      <c r="C67" s="8" t="s">
        <v>1344</v>
      </c>
      <c r="D67" s="7" t="s">
        <v>1887</v>
      </c>
    </row>
    <row r="68" spans="1:4" ht="38.25" x14ac:dyDescent="0.2">
      <c r="A68" s="9" t="s">
        <v>1343</v>
      </c>
      <c r="B68" s="14" t="s">
        <v>3628</v>
      </c>
      <c r="C68" s="8" t="s">
        <v>1344</v>
      </c>
      <c r="D68" s="7" t="s">
        <v>1887</v>
      </c>
    </row>
    <row r="69" spans="1:4" ht="38.25" x14ac:dyDescent="0.2">
      <c r="A69" s="9" t="s">
        <v>1154</v>
      </c>
      <c r="B69" s="14" t="s">
        <v>3630</v>
      </c>
      <c r="C69" s="8" t="s">
        <v>1155</v>
      </c>
      <c r="D69" s="7" t="s">
        <v>1156</v>
      </c>
    </row>
    <row r="70" spans="1:4" ht="38.25" x14ac:dyDescent="0.2">
      <c r="A70" s="9" t="s">
        <v>1159</v>
      </c>
      <c r="B70" s="14" t="s">
        <v>3629</v>
      </c>
      <c r="C70" s="8" t="s">
        <v>1157</v>
      </c>
      <c r="D70" s="14" t="s">
        <v>1160</v>
      </c>
    </row>
    <row r="71" spans="1:4" ht="25.5" x14ac:dyDescent="0.2">
      <c r="A71" s="9" t="s">
        <v>1158</v>
      </c>
      <c r="B71" s="14" t="s">
        <v>3631</v>
      </c>
      <c r="C71" s="8" t="s">
        <v>39</v>
      </c>
      <c r="D71" s="14" t="s">
        <v>1160</v>
      </c>
    </row>
    <row r="72" spans="1:4" ht="25.5" x14ac:dyDescent="0.2">
      <c r="A72" s="14" t="s">
        <v>1328</v>
      </c>
      <c r="B72" s="14" t="s">
        <v>3632</v>
      </c>
      <c r="C72" s="8">
        <v>0</v>
      </c>
      <c r="D72" s="14" t="s">
        <v>2487</v>
      </c>
    </row>
    <row r="73" spans="1:4" ht="25.5" x14ac:dyDescent="0.2">
      <c r="A73" s="9" t="s">
        <v>1329</v>
      </c>
      <c r="B73" s="14" t="s">
        <v>3633</v>
      </c>
      <c r="C73" s="8">
        <v>568</v>
      </c>
      <c r="D73" s="14" t="s">
        <v>2488</v>
      </c>
    </row>
    <row r="74" spans="1:4" ht="25.5" x14ac:dyDescent="0.2">
      <c r="A74" s="9" t="s">
        <v>1330</v>
      </c>
      <c r="B74" s="14" t="s">
        <v>3634</v>
      </c>
      <c r="C74" s="8">
        <v>2399</v>
      </c>
      <c r="D74" s="14" t="s">
        <v>2489</v>
      </c>
    </row>
    <row r="75" spans="1:4" ht="25.5" x14ac:dyDescent="0.2">
      <c r="A75" s="9" t="s">
        <v>1754</v>
      </c>
      <c r="B75" s="14" t="s">
        <v>3635</v>
      </c>
      <c r="C75" s="8">
        <v>32571</v>
      </c>
      <c r="D75" s="14" t="s">
        <v>2490</v>
      </c>
    </row>
    <row r="76" spans="1:4" ht="25.5" x14ac:dyDescent="0.2">
      <c r="A76" s="14" t="s">
        <v>1331</v>
      </c>
      <c r="B76" s="14" t="s">
        <v>3636</v>
      </c>
      <c r="C76" s="8">
        <v>0</v>
      </c>
      <c r="D76" s="14" t="s">
        <v>2491</v>
      </c>
    </row>
    <row r="77" spans="1:4" ht="25.5" x14ac:dyDescent="0.2">
      <c r="A77" s="9" t="s">
        <v>1332</v>
      </c>
      <c r="B77" s="14" t="s">
        <v>3637</v>
      </c>
      <c r="C77" s="8">
        <v>333</v>
      </c>
      <c r="D77" s="14" t="s">
        <v>2492</v>
      </c>
    </row>
    <row r="78" spans="1:4" ht="25.5" x14ac:dyDescent="0.2">
      <c r="A78" s="9" t="s">
        <v>1333</v>
      </c>
      <c r="B78" s="14" t="s">
        <v>3638</v>
      </c>
      <c r="C78" s="8">
        <v>1140</v>
      </c>
      <c r="D78" s="14" t="s">
        <v>2493</v>
      </c>
    </row>
    <row r="79" spans="1:4" ht="25.5" x14ac:dyDescent="0.2">
      <c r="A79" s="9" t="s">
        <v>1334</v>
      </c>
      <c r="B79" s="14" t="s">
        <v>3639</v>
      </c>
      <c r="C79" s="8">
        <v>3887</v>
      </c>
      <c r="D79" s="14" t="s">
        <v>2494</v>
      </c>
    </row>
    <row r="80" spans="1:4" ht="25.5" x14ac:dyDescent="0.2">
      <c r="A80" s="9" t="s">
        <v>1753</v>
      </c>
      <c r="B80" s="14" t="s">
        <v>3640</v>
      </c>
      <c r="C80" s="8">
        <v>64237</v>
      </c>
      <c r="D80" s="14" t="s">
        <v>2495</v>
      </c>
    </row>
    <row r="81" spans="1:4" ht="25.5" x14ac:dyDescent="0.2">
      <c r="A81" s="14" t="s">
        <v>1335</v>
      </c>
      <c r="B81" s="14" t="s">
        <v>3641</v>
      </c>
      <c r="C81" s="8">
        <v>0</v>
      </c>
      <c r="D81" s="14" t="s">
        <v>2496</v>
      </c>
    </row>
    <row r="82" spans="1:4" ht="25.5" x14ac:dyDescent="0.2">
      <c r="A82" s="9" t="s">
        <v>1336</v>
      </c>
      <c r="B82" s="14" t="s">
        <v>3642</v>
      </c>
      <c r="C82" s="8">
        <v>787</v>
      </c>
      <c r="D82" s="14" t="s">
        <v>2497</v>
      </c>
    </row>
    <row r="83" spans="1:4" ht="25.5" x14ac:dyDescent="0.2">
      <c r="A83" s="9" t="s">
        <v>1337</v>
      </c>
      <c r="B83" s="14" t="s">
        <v>3643</v>
      </c>
      <c r="C83" s="8">
        <v>3076</v>
      </c>
      <c r="D83" s="14" t="s">
        <v>2498</v>
      </c>
    </row>
    <row r="84" spans="1:4" ht="25.5" x14ac:dyDescent="0.2">
      <c r="A84" s="9" t="s">
        <v>1752</v>
      </c>
      <c r="B84" s="14" t="s">
        <v>3644</v>
      </c>
      <c r="C84" s="8">
        <v>48337</v>
      </c>
      <c r="D84" s="14" t="s">
        <v>2499</v>
      </c>
    </row>
    <row r="85" spans="1:4" x14ac:dyDescent="0.2">
      <c r="A85" s="9" t="s">
        <v>1741</v>
      </c>
      <c r="B85" s="14" t="s">
        <v>3645</v>
      </c>
      <c r="C85" s="8" t="s">
        <v>1743</v>
      </c>
      <c r="D85" s="14" t="s">
        <v>1891</v>
      </c>
    </row>
    <row r="86" spans="1:4" ht="25.5" x14ac:dyDescent="0.2">
      <c r="A86" s="9" t="s">
        <v>1742</v>
      </c>
      <c r="B86" s="14" t="s">
        <v>3646</v>
      </c>
      <c r="C86" s="8" t="s">
        <v>1744</v>
      </c>
      <c r="D86" s="14" t="s">
        <v>1891</v>
      </c>
    </row>
    <row r="87" spans="1:4" x14ac:dyDescent="0.2">
      <c r="A87" s="9" t="s">
        <v>1755</v>
      </c>
      <c r="B87" s="14" t="s">
        <v>3647</v>
      </c>
      <c r="C87" s="8">
        <v>2.0000000000000002E-5</v>
      </c>
      <c r="D87" s="14" t="s">
        <v>1892</v>
      </c>
    </row>
    <row r="88" spans="1:4" x14ac:dyDescent="0.2">
      <c r="A88" s="9"/>
      <c r="B88" s="9"/>
    </row>
    <row r="89" spans="1:4" x14ac:dyDescent="0.2">
      <c r="A89" s="9"/>
      <c r="B89" s="9"/>
    </row>
    <row r="90" spans="1:4" x14ac:dyDescent="0.2">
      <c r="A90" s="9"/>
      <c r="B90" s="9"/>
    </row>
    <row r="91" spans="1:4" x14ac:dyDescent="0.2">
      <c r="A91" s="9"/>
      <c r="B91" s="9"/>
    </row>
    <row r="92" spans="1:4" x14ac:dyDescent="0.2">
      <c r="A92" s="9"/>
      <c r="B92" s="9"/>
    </row>
    <row r="93" spans="1:4" x14ac:dyDescent="0.2">
      <c r="A93" s="9"/>
      <c r="B93" s="9"/>
    </row>
    <row r="94" spans="1:4" x14ac:dyDescent="0.2">
      <c r="A94" s="9"/>
      <c r="B94" s="9"/>
    </row>
    <row r="95" spans="1:4" x14ac:dyDescent="0.2">
      <c r="A95" s="9"/>
      <c r="B95" s="9"/>
    </row>
    <row r="96" spans="1:4" x14ac:dyDescent="0.2">
      <c r="A96" s="9"/>
      <c r="B96" s="9"/>
    </row>
    <row r="97" spans="1:2" x14ac:dyDescent="0.2">
      <c r="A97" s="9"/>
      <c r="B97" s="9"/>
    </row>
    <row r="98" spans="1:2" x14ac:dyDescent="0.2">
      <c r="A98" s="9"/>
      <c r="B98" s="9"/>
    </row>
    <row r="99" spans="1:2" x14ac:dyDescent="0.2">
      <c r="A99" s="9"/>
      <c r="B99" s="9"/>
    </row>
    <row r="100" spans="1:2" x14ac:dyDescent="0.2">
      <c r="A100" s="9"/>
      <c r="B100" s="9"/>
    </row>
    <row r="101" spans="1:2" x14ac:dyDescent="0.2">
      <c r="A101" s="9"/>
      <c r="B101" s="9"/>
    </row>
    <row r="102" spans="1:2" x14ac:dyDescent="0.2">
      <c r="A102" s="9"/>
      <c r="B102" s="9"/>
    </row>
    <row r="103" spans="1:2" x14ac:dyDescent="0.2">
      <c r="A103" s="9"/>
      <c r="B103" s="9"/>
    </row>
    <row r="104" spans="1:2" x14ac:dyDescent="0.2">
      <c r="A104" s="9"/>
      <c r="B104" s="9"/>
    </row>
    <row r="105" spans="1:2" x14ac:dyDescent="0.2">
      <c r="A105" s="9"/>
      <c r="B105" s="9"/>
    </row>
    <row r="106" spans="1:2" x14ac:dyDescent="0.2">
      <c r="A106" s="9"/>
      <c r="B106" s="9"/>
    </row>
    <row r="107" spans="1:2" x14ac:dyDescent="0.2">
      <c r="A107" s="9"/>
      <c r="B107" s="9"/>
    </row>
    <row r="108" spans="1:2" x14ac:dyDescent="0.2">
      <c r="A108" s="9"/>
      <c r="B108" s="9"/>
    </row>
    <row r="109" spans="1:2" x14ac:dyDescent="0.2">
      <c r="A109" s="9"/>
      <c r="B109" s="9"/>
    </row>
    <row r="110" spans="1:2" x14ac:dyDescent="0.2">
      <c r="A110" s="9"/>
      <c r="B110" s="9"/>
    </row>
    <row r="111" spans="1:2" x14ac:dyDescent="0.2">
      <c r="A111" s="9"/>
      <c r="B111" s="9"/>
    </row>
    <row r="112" spans="1:2" x14ac:dyDescent="0.2">
      <c r="A112" s="9"/>
      <c r="B112" s="9"/>
    </row>
    <row r="113" spans="1:2" x14ac:dyDescent="0.2">
      <c r="A113" s="9"/>
      <c r="B113" s="9"/>
    </row>
    <row r="114" spans="1:2" x14ac:dyDescent="0.2">
      <c r="A114" s="9"/>
      <c r="B114" s="9"/>
    </row>
    <row r="115" spans="1:2" x14ac:dyDescent="0.2">
      <c r="A115" s="9"/>
      <c r="B115" s="9"/>
    </row>
    <row r="116" spans="1:2" x14ac:dyDescent="0.2">
      <c r="A116" s="9"/>
      <c r="B116" s="9"/>
    </row>
    <row r="117" spans="1:2" x14ac:dyDescent="0.2">
      <c r="A117" s="9"/>
      <c r="B117" s="9"/>
    </row>
    <row r="118" spans="1:2" x14ac:dyDescent="0.2">
      <c r="A118" s="9"/>
      <c r="B118" s="9"/>
    </row>
    <row r="119" spans="1:2" x14ac:dyDescent="0.2">
      <c r="A119" s="9"/>
      <c r="B119" s="9"/>
    </row>
    <row r="120" spans="1:2" x14ac:dyDescent="0.2">
      <c r="A120" s="9"/>
      <c r="B120" s="9"/>
    </row>
    <row r="121" spans="1:2" x14ac:dyDescent="0.2">
      <c r="A121" s="9"/>
      <c r="B121" s="9"/>
    </row>
    <row r="122" spans="1:2" x14ac:dyDescent="0.2">
      <c r="A122" s="9"/>
      <c r="B122" s="9"/>
    </row>
    <row r="123" spans="1:2" x14ac:dyDescent="0.2">
      <c r="A123" s="9"/>
      <c r="B123" s="9"/>
    </row>
    <row r="124" spans="1:2" x14ac:dyDescent="0.2">
      <c r="A124" s="9"/>
      <c r="B124" s="9"/>
    </row>
    <row r="125" spans="1:2" x14ac:dyDescent="0.2">
      <c r="A125" s="9"/>
      <c r="B125" s="9"/>
    </row>
    <row r="126" spans="1:2" x14ac:dyDescent="0.2">
      <c r="A126" s="9"/>
      <c r="B126" s="9"/>
    </row>
    <row r="127" spans="1:2" x14ac:dyDescent="0.2">
      <c r="A127" s="9"/>
      <c r="B127" s="9"/>
    </row>
    <row r="128" spans="1:2" x14ac:dyDescent="0.2">
      <c r="A128" s="9"/>
      <c r="B128" s="9"/>
    </row>
    <row r="129" spans="1:2" x14ac:dyDescent="0.2">
      <c r="A129" s="9"/>
      <c r="B129" s="9"/>
    </row>
    <row r="130" spans="1:2" x14ac:dyDescent="0.2">
      <c r="A130" s="9"/>
      <c r="B130" s="9"/>
    </row>
    <row r="131" spans="1:2" x14ac:dyDescent="0.2">
      <c r="A131" s="9"/>
      <c r="B131" s="9"/>
    </row>
    <row r="132" spans="1:2" x14ac:dyDescent="0.2">
      <c r="A132" s="9"/>
      <c r="B132" s="9"/>
    </row>
    <row r="133" spans="1:2" x14ac:dyDescent="0.2">
      <c r="A133" s="9"/>
      <c r="B133" s="9"/>
    </row>
    <row r="134" spans="1:2" x14ac:dyDescent="0.2">
      <c r="A134" s="9"/>
      <c r="B134" s="9"/>
    </row>
    <row r="135" spans="1:2" x14ac:dyDescent="0.2">
      <c r="A135" s="9"/>
      <c r="B135" s="9"/>
    </row>
    <row r="136" spans="1:2" x14ac:dyDescent="0.2">
      <c r="A136" s="9"/>
      <c r="B136" s="9"/>
    </row>
    <row r="137" spans="1:2" x14ac:dyDescent="0.2">
      <c r="A137" s="9"/>
      <c r="B137" s="9"/>
    </row>
    <row r="138" spans="1:2" x14ac:dyDescent="0.2">
      <c r="A138" s="9"/>
      <c r="B138" s="9"/>
    </row>
    <row r="139" spans="1:2" x14ac:dyDescent="0.2">
      <c r="A139" s="9"/>
      <c r="B139" s="9"/>
    </row>
    <row r="140" spans="1:2" x14ac:dyDescent="0.2">
      <c r="A140" s="9"/>
      <c r="B140" s="9"/>
    </row>
    <row r="141" spans="1:2" x14ac:dyDescent="0.2">
      <c r="A141" s="9"/>
      <c r="B141" s="9"/>
    </row>
    <row r="142" spans="1:2" x14ac:dyDescent="0.2">
      <c r="A142" s="9"/>
      <c r="B142" s="9"/>
    </row>
    <row r="143" spans="1:2" x14ac:dyDescent="0.2">
      <c r="A143" s="9"/>
      <c r="B143" s="9"/>
    </row>
    <row r="144" spans="1:2" x14ac:dyDescent="0.2">
      <c r="A144" s="9"/>
      <c r="B144" s="9"/>
    </row>
    <row r="145" spans="1:2" x14ac:dyDescent="0.2">
      <c r="A145" s="9"/>
      <c r="B145" s="9"/>
    </row>
    <row r="146" spans="1:2" x14ac:dyDescent="0.2">
      <c r="A146" s="9"/>
      <c r="B146" s="9"/>
    </row>
    <row r="147" spans="1:2" x14ac:dyDescent="0.2">
      <c r="A147" s="9"/>
      <c r="B147" s="9"/>
    </row>
    <row r="148" spans="1:2" x14ac:dyDescent="0.2">
      <c r="A148" s="9"/>
      <c r="B148" s="9"/>
    </row>
    <row r="149" spans="1:2" x14ac:dyDescent="0.2">
      <c r="A149" s="9"/>
      <c r="B149" s="9"/>
    </row>
    <row r="150" spans="1:2" x14ac:dyDescent="0.2">
      <c r="A150" s="9"/>
      <c r="B150" s="9"/>
    </row>
    <row r="151" spans="1:2" x14ac:dyDescent="0.2">
      <c r="A151" s="9"/>
      <c r="B151" s="9"/>
    </row>
    <row r="152" spans="1:2" x14ac:dyDescent="0.2">
      <c r="A152" s="9"/>
      <c r="B152" s="9"/>
    </row>
    <row r="153" spans="1:2" x14ac:dyDescent="0.2">
      <c r="A153" s="9"/>
      <c r="B153" s="9"/>
    </row>
    <row r="154" spans="1:2" x14ac:dyDescent="0.2">
      <c r="A154" s="9"/>
      <c r="B154" s="9"/>
    </row>
    <row r="155" spans="1:2" x14ac:dyDescent="0.2">
      <c r="A155" s="9"/>
      <c r="B155" s="9"/>
    </row>
    <row r="156" spans="1:2" x14ac:dyDescent="0.2">
      <c r="A156" s="9"/>
      <c r="B156" s="9"/>
    </row>
    <row r="157" spans="1:2" x14ac:dyDescent="0.2">
      <c r="A157" s="9"/>
      <c r="B157" s="9"/>
    </row>
    <row r="158" spans="1:2" x14ac:dyDescent="0.2">
      <c r="A158" s="9"/>
      <c r="B158" s="9"/>
    </row>
    <row r="159" spans="1:2" x14ac:dyDescent="0.2">
      <c r="A159" s="9"/>
      <c r="B159" s="9"/>
    </row>
    <row r="160" spans="1:2" x14ac:dyDescent="0.2">
      <c r="A160" s="9"/>
      <c r="B160" s="9"/>
    </row>
    <row r="161" spans="1:2" x14ac:dyDescent="0.2">
      <c r="A161" s="9"/>
      <c r="B161" s="9"/>
    </row>
    <row r="162" spans="1:2" x14ac:dyDescent="0.2">
      <c r="A162" s="9"/>
      <c r="B162" s="9"/>
    </row>
    <row r="163" spans="1:2" x14ac:dyDescent="0.2">
      <c r="A163" s="9"/>
      <c r="B163" s="9"/>
    </row>
    <row r="164" spans="1:2" x14ac:dyDescent="0.2">
      <c r="A164" s="9"/>
      <c r="B164" s="9"/>
    </row>
    <row r="165" spans="1:2" x14ac:dyDescent="0.2">
      <c r="A165" s="9"/>
      <c r="B165" s="9"/>
    </row>
    <row r="166" spans="1:2" x14ac:dyDescent="0.2">
      <c r="A166" s="9"/>
      <c r="B166" s="9"/>
    </row>
    <row r="167" spans="1:2" x14ac:dyDescent="0.2">
      <c r="A167" s="9"/>
      <c r="B167" s="9"/>
    </row>
    <row r="168" spans="1:2" x14ac:dyDescent="0.2">
      <c r="A168" s="9"/>
      <c r="B168" s="9"/>
    </row>
    <row r="169" spans="1:2" x14ac:dyDescent="0.2">
      <c r="A169" s="9"/>
      <c r="B169" s="9"/>
    </row>
    <row r="170" spans="1:2" x14ac:dyDescent="0.2">
      <c r="A170" s="9"/>
      <c r="B170" s="9"/>
    </row>
    <row r="171" spans="1:2" x14ac:dyDescent="0.2">
      <c r="A171" s="9"/>
      <c r="B171" s="9"/>
    </row>
    <row r="172" spans="1:2" x14ac:dyDescent="0.2">
      <c r="A172" s="9"/>
      <c r="B172" s="9"/>
    </row>
    <row r="173" spans="1:2" x14ac:dyDescent="0.2">
      <c r="A173" s="9"/>
      <c r="B173" s="9"/>
    </row>
    <row r="174" spans="1:2" x14ac:dyDescent="0.2">
      <c r="A174" s="9"/>
      <c r="B174" s="9"/>
    </row>
    <row r="175" spans="1:2" x14ac:dyDescent="0.2">
      <c r="A175" s="9"/>
      <c r="B175" s="9"/>
    </row>
    <row r="176" spans="1:2" x14ac:dyDescent="0.2">
      <c r="A176" s="9"/>
      <c r="B176" s="9"/>
    </row>
    <row r="177" spans="1:2" x14ac:dyDescent="0.2">
      <c r="A177" s="9"/>
      <c r="B177" s="9"/>
    </row>
    <row r="178" spans="1:2" x14ac:dyDescent="0.2">
      <c r="A178" s="9"/>
      <c r="B178" s="9"/>
    </row>
    <row r="179" spans="1:2" x14ac:dyDescent="0.2">
      <c r="A179" s="9"/>
      <c r="B179" s="9"/>
    </row>
    <row r="180" spans="1:2" x14ac:dyDescent="0.2">
      <c r="A180" s="9"/>
      <c r="B180" s="9"/>
    </row>
    <row r="181" spans="1:2" x14ac:dyDescent="0.2">
      <c r="A181" s="9"/>
      <c r="B181" s="9"/>
    </row>
    <row r="182" spans="1:2" x14ac:dyDescent="0.2">
      <c r="A182" s="9"/>
      <c r="B182" s="9"/>
    </row>
    <row r="183" spans="1:2" x14ac:dyDescent="0.2">
      <c r="A183" s="9"/>
      <c r="B183" s="9"/>
    </row>
    <row r="184" spans="1:2" x14ac:dyDescent="0.2">
      <c r="A184" s="9"/>
      <c r="B184" s="9"/>
    </row>
    <row r="185" spans="1:2" x14ac:dyDescent="0.2">
      <c r="A185" s="9"/>
      <c r="B185" s="9"/>
    </row>
    <row r="186" spans="1:2" x14ac:dyDescent="0.2">
      <c r="A186" s="9"/>
      <c r="B186" s="9"/>
    </row>
    <row r="187" spans="1:2" x14ac:dyDescent="0.2">
      <c r="A187" s="9"/>
      <c r="B187" s="9"/>
    </row>
    <row r="188" spans="1:2" x14ac:dyDescent="0.2">
      <c r="A188" s="9"/>
      <c r="B188" s="9"/>
    </row>
    <row r="189" spans="1:2" x14ac:dyDescent="0.2">
      <c r="A189" s="9"/>
      <c r="B189" s="9"/>
    </row>
    <row r="190" spans="1:2" x14ac:dyDescent="0.2">
      <c r="A190" s="9"/>
      <c r="B190" s="9"/>
    </row>
    <row r="191" spans="1:2" x14ac:dyDescent="0.2">
      <c r="A191" s="9"/>
      <c r="B191" s="9"/>
    </row>
    <row r="192" spans="1:2" x14ac:dyDescent="0.2">
      <c r="A192" s="9"/>
      <c r="B192" s="9"/>
    </row>
    <row r="193" spans="1:2" x14ac:dyDescent="0.2">
      <c r="A193" s="9"/>
      <c r="B193" s="9"/>
    </row>
    <row r="194" spans="1:2" x14ac:dyDescent="0.2">
      <c r="A194" s="9"/>
      <c r="B194" s="9"/>
    </row>
    <row r="195" spans="1:2" x14ac:dyDescent="0.2">
      <c r="A195" s="9"/>
      <c r="B195" s="9"/>
    </row>
    <row r="196" spans="1:2" x14ac:dyDescent="0.2">
      <c r="A196" s="9"/>
      <c r="B196" s="9"/>
    </row>
    <row r="197" spans="1:2" x14ac:dyDescent="0.2">
      <c r="A197" s="9"/>
      <c r="B197" s="9"/>
    </row>
    <row r="198" spans="1:2" x14ac:dyDescent="0.2">
      <c r="A198" s="9"/>
      <c r="B198" s="9"/>
    </row>
    <row r="199" spans="1:2" x14ac:dyDescent="0.2">
      <c r="A199" s="9"/>
      <c r="B199" s="9"/>
    </row>
    <row r="200" spans="1:2" x14ac:dyDescent="0.2">
      <c r="A200" s="9"/>
      <c r="B200" s="9"/>
    </row>
    <row r="201" spans="1:2" x14ac:dyDescent="0.2">
      <c r="A201" s="9"/>
      <c r="B201" s="9"/>
    </row>
    <row r="202" spans="1:2" x14ac:dyDescent="0.2">
      <c r="A202" s="9"/>
      <c r="B202" s="9"/>
    </row>
    <row r="203" spans="1:2" x14ac:dyDescent="0.2">
      <c r="A203" s="9"/>
      <c r="B203" s="9"/>
    </row>
    <row r="204" spans="1:2" x14ac:dyDescent="0.2">
      <c r="A204" s="9"/>
      <c r="B204" s="9"/>
    </row>
    <row r="205" spans="1:2" x14ac:dyDescent="0.2">
      <c r="A205" s="9"/>
      <c r="B205" s="9"/>
    </row>
    <row r="206" spans="1:2" x14ac:dyDescent="0.2">
      <c r="A206" s="9"/>
      <c r="B206" s="9"/>
    </row>
    <row r="207" spans="1:2" x14ac:dyDescent="0.2">
      <c r="A207" s="9"/>
      <c r="B207" s="9"/>
    </row>
    <row r="208" spans="1:2" x14ac:dyDescent="0.2">
      <c r="A208" s="9"/>
      <c r="B208" s="9"/>
    </row>
    <row r="209" spans="1:2" x14ac:dyDescent="0.2">
      <c r="A209" s="9"/>
      <c r="B209" s="9"/>
    </row>
    <row r="210" spans="1:2" x14ac:dyDescent="0.2">
      <c r="A210" s="9"/>
      <c r="B210" s="9"/>
    </row>
    <row r="211" spans="1:2" x14ac:dyDescent="0.2">
      <c r="A211" s="9"/>
      <c r="B211" s="9"/>
    </row>
    <row r="212" spans="1:2" x14ac:dyDescent="0.2">
      <c r="A212" s="9"/>
      <c r="B212" s="9"/>
    </row>
    <row r="213" spans="1:2" x14ac:dyDescent="0.2">
      <c r="A213" s="9"/>
      <c r="B213" s="9"/>
    </row>
    <row r="214" spans="1:2" x14ac:dyDescent="0.2">
      <c r="A214" s="9"/>
      <c r="B214" s="9"/>
    </row>
    <row r="215" spans="1:2" x14ac:dyDescent="0.2">
      <c r="A215" s="9"/>
      <c r="B215" s="9"/>
    </row>
    <row r="216" spans="1:2" x14ac:dyDescent="0.2">
      <c r="A216" s="9"/>
      <c r="B216" s="9"/>
    </row>
    <row r="217" spans="1:2" x14ac:dyDescent="0.2">
      <c r="A217" s="9"/>
      <c r="B217" s="9"/>
    </row>
    <row r="218" spans="1:2" x14ac:dyDescent="0.2">
      <c r="A218" s="9"/>
      <c r="B218" s="9"/>
    </row>
    <row r="219" spans="1:2" x14ac:dyDescent="0.2">
      <c r="A219" s="9"/>
      <c r="B219" s="9"/>
    </row>
    <row r="220" spans="1:2" x14ac:dyDescent="0.2">
      <c r="A220" s="9"/>
      <c r="B220" s="9"/>
    </row>
    <row r="221" spans="1:2" x14ac:dyDescent="0.2">
      <c r="A221" s="9"/>
      <c r="B221" s="9"/>
    </row>
    <row r="222" spans="1:2" x14ac:dyDescent="0.2">
      <c r="A222" s="9"/>
      <c r="B222" s="9"/>
    </row>
    <row r="223" spans="1:2" x14ac:dyDescent="0.2">
      <c r="A223" s="9"/>
      <c r="B223" s="9"/>
    </row>
    <row r="224" spans="1:2" x14ac:dyDescent="0.2">
      <c r="A224" s="9"/>
      <c r="B224" s="9"/>
    </row>
    <row r="225" spans="1:2" x14ac:dyDescent="0.2">
      <c r="A225" s="9"/>
      <c r="B225" s="9"/>
    </row>
    <row r="226" spans="1:2" x14ac:dyDescent="0.2">
      <c r="A226" s="9"/>
      <c r="B226" s="9"/>
    </row>
    <row r="227" spans="1:2" x14ac:dyDescent="0.2">
      <c r="A227" s="9"/>
      <c r="B227" s="9"/>
    </row>
    <row r="228" spans="1:2" x14ac:dyDescent="0.2">
      <c r="A228" s="9"/>
      <c r="B228" s="9"/>
    </row>
    <row r="229" spans="1:2" x14ac:dyDescent="0.2">
      <c r="A229" s="9"/>
      <c r="B229" s="9"/>
    </row>
    <row r="230" spans="1:2" x14ac:dyDescent="0.2">
      <c r="A230" s="9"/>
      <c r="B230" s="9"/>
    </row>
    <row r="231" spans="1:2" x14ac:dyDescent="0.2">
      <c r="A231" s="9"/>
      <c r="B231" s="9"/>
    </row>
    <row r="232" spans="1:2" x14ac:dyDescent="0.2">
      <c r="A232" s="9"/>
      <c r="B232" s="9"/>
    </row>
    <row r="233" spans="1:2" x14ac:dyDescent="0.2">
      <c r="A233" s="9"/>
      <c r="B233" s="9"/>
    </row>
    <row r="234" spans="1:2" x14ac:dyDescent="0.2">
      <c r="A234" s="9"/>
      <c r="B234" s="9"/>
    </row>
    <row r="235" spans="1:2" x14ac:dyDescent="0.2">
      <c r="A235" s="9"/>
      <c r="B235" s="9"/>
    </row>
    <row r="236" spans="1:2" x14ac:dyDescent="0.2">
      <c r="A236" s="9"/>
      <c r="B236" s="9"/>
    </row>
    <row r="237" spans="1:2" x14ac:dyDescent="0.2">
      <c r="A237" s="9"/>
      <c r="B237" s="9"/>
    </row>
    <row r="238" spans="1:2" x14ac:dyDescent="0.2">
      <c r="A238" s="9"/>
      <c r="B238" s="9"/>
    </row>
    <row r="239" spans="1:2" x14ac:dyDescent="0.2">
      <c r="A239" s="9"/>
      <c r="B239" s="9"/>
    </row>
    <row r="240" spans="1:2" x14ac:dyDescent="0.2">
      <c r="A240" s="9"/>
      <c r="B240" s="9"/>
    </row>
    <row r="241" spans="1:2" x14ac:dyDescent="0.2">
      <c r="A241" s="9"/>
      <c r="B241" s="9"/>
    </row>
    <row r="242" spans="1:2" x14ac:dyDescent="0.2">
      <c r="A242" s="9"/>
      <c r="B242" s="9"/>
    </row>
    <row r="243" spans="1:2" x14ac:dyDescent="0.2">
      <c r="A243" s="9"/>
      <c r="B243" s="9"/>
    </row>
    <row r="244" spans="1:2" x14ac:dyDescent="0.2">
      <c r="A244" s="9"/>
      <c r="B244" s="9"/>
    </row>
    <row r="245" spans="1:2" x14ac:dyDescent="0.2">
      <c r="A245" s="9"/>
      <c r="B245" s="9"/>
    </row>
    <row r="246" spans="1:2" x14ac:dyDescent="0.2">
      <c r="A246" s="9"/>
      <c r="B246" s="9"/>
    </row>
    <row r="247" spans="1:2" x14ac:dyDescent="0.2">
      <c r="A247" s="9"/>
      <c r="B247" s="9"/>
    </row>
    <row r="248" spans="1:2" x14ac:dyDescent="0.2">
      <c r="A248" s="9"/>
      <c r="B248" s="9"/>
    </row>
    <row r="249" spans="1:2" x14ac:dyDescent="0.2">
      <c r="A249" s="9"/>
      <c r="B249" s="9"/>
    </row>
    <row r="250" spans="1:2" x14ac:dyDescent="0.2">
      <c r="A250" s="9"/>
      <c r="B250" s="9"/>
    </row>
    <row r="251" spans="1:2" x14ac:dyDescent="0.2">
      <c r="A251" s="9"/>
      <c r="B251" s="9"/>
    </row>
    <row r="252" spans="1:2" x14ac:dyDescent="0.2">
      <c r="A252" s="9"/>
      <c r="B252" s="9"/>
    </row>
    <row r="253" spans="1:2" x14ac:dyDescent="0.2">
      <c r="A253" s="9"/>
      <c r="B253" s="9"/>
    </row>
    <row r="254" spans="1:2" x14ac:dyDescent="0.2">
      <c r="A254" s="9"/>
      <c r="B254" s="9"/>
    </row>
    <row r="255" spans="1:2" x14ac:dyDescent="0.2">
      <c r="A255" s="9"/>
      <c r="B255" s="9"/>
    </row>
    <row r="256" spans="1:2" x14ac:dyDescent="0.2">
      <c r="A256" s="9"/>
      <c r="B256" s="9"/>
    </row>
    <row r="257" spans="1:2" x14ac:dyDescent="0.2">
      <c r="A257" s="9"/>
      <c r="B257" s="9"/>
    </row>
    <row r="258" spans="1:2" x14ac:dyDescent="0.2">
      <c r="A258" s="9"/>
      <c r="B258" s="9"/>
    </row>
    <row r="259" spans="1:2" x14ac:dyDescent="0.2">
      <c r="A259" s="9"/>
      <c r="B259" s="9"/>
    </row>
    <row r="260" spans="1:2" x14ac:dyDescent="0.2">
      <c r="A260" s="9"/>
      <c r="B260" s="9"/>
    </row>
    <row r="261" spans="1:2" x14ac:dyDescent="0.2">
      <c r="A261" s="9"/>
      <c r="B261" s="9"/>
    </row>
    <row r="262" spans="1:2" x14ac:dyDescent="0.2">
      <c r="A262" s="9"/>
      <c r="B262" s="9"/>
    </row>
  </sheetData>
  <mergeCells count="1">
    <mergeCell ref="A1:B1"/>
  </mergeCells>
  <phoneticPr fontId="6" type="noConversion"/>
  <hyperlinks>
    <hyperlink ref="D1" location="Introduction!A14" display="Return to Table of Contents" xr:uid="{18B2B676-6BCD-4B16-A855-B6BE84E73C64}"/>
  </hyperlink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263"/>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1015</v>
      </c>
      <c r="B1" s="87"/>
      <c r="D1" s="83" t="s">
        <v>4457</v>
      </c>
    </row>
    <row r="3" spans="1:4" x14ac:dyDescent="0.2">
      <c r="A3" s="5" t="s">
        <v>0</v>
      </c>
      <c r="B3" s="5" t="s">
        <v>2</v>
      </c>
      <c r="C3" s="5" t="s">
        <v>1765</v>
      </c>
      <c r="D3" s="5" t="s">
        <v>1766</v>
      </c>
    </row>
    <row r="4" spans="1:4" x14ac:dyDescent="0.2">
      <c r="A4" s="2" t="s">
        <v>8</v>
      </c>
      <c r="B4" s="3" t="s">
        <v>787</v>
      </c>
      <c r="C4" s="8">
        <v>12750</v>
      </c>
      <c r="D4" s="7" t="s">
        <v>1494</v>
      </c>
    </row>
    <row r="5" spans="1:4" x14ac:dyDescent="0.2">
      <c r="A5" s="2" t="s">
        <v>9</v>
      </c>
      <c r="B5" s="3" t="s">
        <v>2223</v>
      </c>
      <c r="C5" s="8">
        <v>25500</v>
      </c>
      <c r="D5" s="7" t="s">
        <v>1494</v>
      </c>
    </row>
    <row r="6" spans="1:4" ht="25.5" x14ac:dyDescent="0.2">
      <c r="A6" s="2" t="s">
        <v>238</v>
      </c>
      <c r="B6" s="3" t="s">
        <v>815</v>
      </c>
      <c r="C6" s="8">
        <v>19125</v>
      </c>
      <c r="D6" s="7" t="s">
        <v>1494</v>
      </c>
    </row>
    <row r="7" spans="1:4" ht="25.5" x14ac:dyDescent="0.2">
      <c r="A7" s="2" t="s">
        <v>1243</v>
      </c>
      <c r="B7" s="3" t="s">
        <v>1244</v>
      </c>
      <c r="C7" s="8">
        <v>20000</v>
      </c>
      <c r="D7" s="7" t="s">
        <v>1844</v>
      </c>
    </row>
    <row r="8" spans="1:4" ht="38.25" x14ac:dyDescent="0.2">
      <c r="A8" s="2" t="s">
        <v>628</v>
      </c>
      <c r="B8" s="3" t="s">
        <v>2632</v>
      </c>
      <c r="C8" s="8">
        <v>3000</v>
      </c>
      <c r="D8" s="7" t="s">
        <v>2500</v>
      </c>
    </row>
    <row r="9" spans="1:4" ht="38.25" x14ac:dyDescent="0.2">
      <c r="A9" s="2" t="s">
        <v>629</v>
      </c>
      <c r="B9" s="3" t="s">
        <v>2633</v>
      </c>
      <c r="C9" s="8">
        <v>2500</v>
      </c>
      <c r="D9" s="7" t="s">
        <v>2500</v>
      </c>
    </row>
    <row r="10" spans="1:4" x14ac:dyDescent="0.2">
      <c r="A10" s="2" t="s">
        <v>1221</v>
      </c>
      <c r="B10" s="3" t="s">
        <v>2634</v>
      </c>
      <c r="C10" s="8">
        <v>2000</v>
      </c>
      <c r="D10" s="7" t="s">
        <v>2500</v>
      </c>
    </row>
    <row r="11" spans="1:4" x14ac:dyDescent="0.2">
      <c r="A11" s="2" t="s">
        <v>1222</v>
      </c>
      <c r="B11" s="3" t="s">
        <v>2635</v>
      </c>
      <c r="C11" s="8">
        <v>1500</v>
      </c>
      <c r="D11" s="7" t="s">
        <v>2500</v>
      </c>
    </row>
    <row r="12" spans="1:4" x14ac:dyDescent="0.2">
      <c r="A12" s="2" t="s">
        <v>1223</v>
      </c>
      <c r="B12" s="3" t="s">
        <v>2636</v>
      </c>
      <c r="C12" s="8">
        <v>1000</v>
      </c>
      <c r="D12" s="7" t="s">
        <v>2500</v>
      </c>
    </row>
    <row r="13" spans="1:4" s="24" customFormat="1" x14ac:dyDescent="0.2">
      <c r="A13" s="2" t="s">
        <v>1577</v>
      </c>
      <c r="B13" s="3" t="s">
        <v>2637</v>
      </c>
      <c r="C13" s="8">
        <v>500</v>
      </c>
      <c r="D13" s="7" t="s">
        <v>2500</v>
      </c>
    </row>
    <row r="14" spans="1:4" ht="63.75" x14ac:dyDescent="0.2">
      <c r="A14" s="2" t="s">
        <v>630</v>
      </c>
      <c r="B14" s="3" t="s">
        <v>2638</v>
      </c>
      <c r="C14" s="8">
        <v>20000</v>
      </c>
      <c r="D14" s="7" t="s">
        <v>2500</v>
      </c>
    </row>
    <row r="15" spans="1:4" ht="51" x14ac:dyDescent="0.2">
      <c r="A15" s="2" t="s">
        <v>631</v>
      </c>
      <c r="B15" s="3" t="s">
        <v>2642</v>
      </c>
      <c r="C15" s="8">
        <v>30000</v>
      </c>
      <c r="D15" s="7" t="s">
        <v>2500</v>
      </c>
    </row>
    <row r="16" spans="1:4" ht="25.5" x14ac:dyDescent="0.2">
      <c r="A16" s="2" t="s">
        <v>1224</v>
      </c>
      <c r="B16" s="3" t="s">
        <v>2639</v>
      </c>
      <c r="C16" s="8">
        <v>40000</v>
      </c>
      <c r="D16" s="7" t="s">
        <v>2500</v>
      </c>
    </row>
    <row r="17" spans="1:4" ht="25.5" x14ac:dyDescent="0.2">
      <c r="A17" s="2" t="s">
        <v>1225</v>
      </c>
      <c r="B17" s="3" t="s">
        <v>2640</v>
      </c>
      <c r="C17" s="8">
        <v>50000</v>
      </c>
      <c r="D17" s="7" t="s">
        <v>2500</v>
      </c>
    </row>
    <row r="18" spans="1:4" ht="25.5" x14ac:dyDescent="0.2">
      <c r="A18" s="2" t="s">
        <v>1226</v>
      </c>
      <c r="B18" s="3" t="s">
        <v>2641</v>
      </c>
      <c r="C18" s="8">
        <v>60000</v>
      </c>
      <c r="D18" s="7" t="s">
        <v>2500</v>
      </c>
    </row>
    <row r="19" spans="1:4" s="24" customFormat="1" ht="25.5" x14ac:dyDescent="0.2">
      <c r="A19" s="2" t="s">
        <v>1578</v>
      </c>
      <c r="B19" s="3" t="s">
        <v>2646</v>
      </c>
      <c r="C19" s="8">
        <v>70000</v>
      </c>
      <c r="D19" s="7" t="s">
        <v>2500</v>
      </c>
    </row>
    <row r="20" spans="1:4" ht="51" x14ac:dyDescent="0.2">
      <c r="A20" s="2" t="s">
        <v>632</v>
      </c>
      <c r="B20" s="3" t="s">
        <v>2643</v>
      </c>
      <c r="C20" s="8">
        <v>40000</v>
      </c>
      <c r="D20" s="7" t="s">
        <v>2500</v>
      </c>
    </row>
    <row r="21" spans="1:4" ht="51" x14ac:dyDescent="0.2">
      <c r="A21" s="2" t="s">
        <v>633</v>
      </c>
      <c r="B21" s="3" t="s">
        <v>2647</v>
      </c>
      <c r="C21" s="8">
        <v>60000</v>
      </c>
      <c r="D21" s="7" t="s">
        <v>2500</v>
      </c>
    </row>
    <row r="22" spans="1:4" ht="25.5" x14ac:dyDescent="0.2">
      <c r="A22" s="2" t="s">
        <v>1227</v>
      </c>
      <c r="B22" s="3" t="s">
        <v>2648</v>
      </c>
      <c r="C22" s="8">
        <v>80000</v>
      </c>
      <c r="D22" s="7" t="s">
        <v>2500</v>
      </c>
    </row>
    <row r="23" spans="1:4" ht="25.5" x14ac:dyDescent="0.2">
      <c r="A23" s="2" t="s">
        <v>1228</v>
      </c>
      <c r="B23" s="3" t="s">
        <v>2649</v>
      </c>
      <c r="C23" s="8">
        <v>100000</v>
      </c>
      <c r="D23" s="7" t="s">
        <v>2500</v>
      </c>
    </row>
    <row r="24" spans="1:4" ht="25.5" x14ac:dyDescent="0.2">
      <c r="A24" s="2" t="s">
        <v>1229</v>
      </c>
      <c r="B24" s="3" t="s">
        <v>2650</v>
      </c>
      <c r="C24" s="8">
        <v>120000</v>
      </c>
      <c r="D24" s="7" t="s">
        <v>2500</v>
      </c>
    </row>
    <row r="25" spans="1:4" s="24" customFormat="1" ht="25.5" x14ac:dyDescent="0.2">
      <c r="A25" s="2" t="s">
        <v>1579</v>
      </c>
      <c r="B25" s="3" t="s">
        <v>2651</v>
      </c>
      <c r="C25" s="8">
        <v>140000</v>
      </c>
      <c r="D25" s="7" t="s">
        <v>2500</v>
      </c>
    </row>
    <row r="26" spans="1:4" ht="63.75" x14ac:dyDescent="0.2">
      <c r="A26" s="2" t="s">
        <v>634</v>
      </c>
      <c r="B26" s="3" t="s">
        <v>2644</v>
      </c>
      <c r="C26" s="8">
        <v>30000</v>
      </c>
      <c r="D26" s="7" t="s">
        <v>2500</v>
      </c>
    </row>
    <row r="27" spans="1:4" ht="63.75" x14ac:dyDescent="0.2">
      <c r="A27" s="2" t="s">
        <v>635</v>
      </c>
      <c r="B27" s="3" t="s">
        <v>2645</v>
      </c>
      <c r="C27" s="8">
        <v>45000</v>
      </c>
      <c r="D27" s="7" t="s">
        <v>2500</v>
      </c>
    </row>
    <row r="28" spans="1:4" ht="25.5" x14ac:dyDescent="0.2">
      <c r="A28" s="2" t="s">
        <v>1230</v>
      </c>
      <c r="B28" s="3" t="s">
        <v>2652</v>
      </c>
      <c r="C28" s="8">
        <v>60000</v>
      </c>
      <c r="D28" s="7" t="s">
        <v>2500</v>
      </c>
    </row>
    <row r="29" spans="1:4" ht="25.5" x14ac:dyDescent="0.2">
      <c r="A29" s="2" t="s">
        <v>1231</v>
      </c>
      <c r="B29" s="3" t="s">
        <v>2653</v>
      </c>
      <c r="C29" s="8">
        <v>75000</v>
      </c>
      <c r="D29" s="7" t="s">
        <v>2500</v>
      </c>
    </row>
    <row r="30" spans="1:4" ht="25.5" x14ac:dyDescent="0.2">
      <c r="A30" s="2" t="s">
        <v>1232</v>
      </c>
      <c r="B30" s="3" t="s">
        <v>2654</v>
      </c>
      <c r="C30" s="8">
        <v>90000</v>
      </c>
      <c r="D30" s="7" t="s">
        <v>2500</v>
      </c>
    </row>
    <row r="31" spans="1:4" s="24" customFormat="1" ht="25.5" x14ac:dyDescent="0.2">
      <c r="A31" s="2" t="s">
        <v>1580</v>
      </c>
      <c r="B31" s="3" t="s">
        <v>2655</v>
      </c>
      <c r="C31" s="8">
        <v>105000</v>
      </c>
      <c r="D31" s="7" t="s">
        <v>2500</v>
      </c>
    </row>
    <row r="32" spans="1:4" x14ac:dyDescent="0.2">
      <c r="A32" s="2" t="s">
        <v>636</v>
      </c>
      <c r="B32" s="3" t="s">
        <v>2582</v>
      </c>
      <c r="C32" s="8">
        <v>4.7500000000000001E-2</v>
      </c>
      <c r="D32" s="7" t="s">
        <v>1845</v>
      </c>
    </row>
    <row r="33" spans="1:4" ht="25.5" x14ac:dyDescent="0.2">
      <c r="A33" s="2" t="s">
        <v>1429</v>
      </c>
      <c r="B33" s="3" t="s">
        <v>2656</v>
      </c>
      <c r="C33" s="8">
        <v>7.4999999999999997E-2</v>
      </c>
      <c r="D33" s="46" t="s">
        <v>2501</v>
      </c>
    </row>
    <row r="34" spans="1:4" x14ac:dyDescent="0.2">
      <c r="A34" s="2"/>
      <c r="B34" s="3"/>
    </row>
    <row r="35" spans="1:4" x14ac:dyDescent="0.2">
      <c r="A35" s="2"/>
      <c r="B35" s="3"/>
    </row>
    <row r="36" spans="1:4" x14ac:dyDescent="0.2">
      <c r="A36" s="2"/>
      <c r="B36" s="3"/>
    </row>
    <row r="37" spans="1:4" x14ac:dyDescent="0.2">
      <c r="A37" s="2"/>
      <c r="B37" s="3"/>
    </row>
    <row r="38" spans="1:4" x14ac:dyDescent="0.2">
      <c r="A38" s="2"/>
      <c r="B38" s="3"/>
    </row>
    <row r="39" spans="1:4" x14ac:dyDescent="0.2">
      <c r="A39" s="2"/>
      <c r="B39" s="3"/>
    </row>
    <row r="40" spans="1:4" x14ac:dyDescent="0.2">
      <c r="A40" s="2"/>
      <c r="B40" s="3"/>
    </row>
    <row r="41" spans="1:4" x14ac:dyDescent="0.2">
      <c r="A41" s="2"/>
      <c r="B41" s="3"/>
    </row>
    <row r="42" spans="1:4" x14ac:dyDescent="0.2">
      <c r="A42" s="2"/>
      <c r="B42" s="3"/>
    </row>
    <row r="43" spans="1:4" x14ac:dyDescent="0.2">
      <c r="A43" s="2"/>
      <c r="B43" s="3"/>
    </row>
    <row r="44" spans="1:4" x14ac:dyDescent="0.2">
      <c r="A44" s="2"/>
      <c r="B44" s="3"/>
    </row>
    <row r="45" spans="1:4" x14ac:dyDescent="0.2">
      <c r="A45" s="2"/>
      <c r="B45" s="3"/>
    </row>
    <row r="46" spans="1:4" x14ac:dyDescent="0.2">
      <c r="A46" s="2"/>
      <c r="B46" s="3"/>
    </row>
    <row r="47" spans="1:4" x14ac:dyDescent="0.2">
      <c r="A47" s="2"/>
      <c r="B47" s="3"/>
    </row>
    <row r="48" spans="1:4" x14ac:dyDescent="0.2">
      <c r="A48" s="2"/>
      <c r="B48" s="3"/>
    </row>
    <row r="49" spans="1:2" x14ac:dyDescent="0.2">
      <c r="A49" s="2"/>
      <c r="B49" s="3"/>
    </row>
    <row r="50" spans="1:2" x14ac:dyDescent="0.2">
      <c r="A50" s="2"/>
      <c r="B50" s="3"/>
    </row>
    <row r="51" spans="1:2" x14ac:dyDescent="0.2">
      <c r="A51" s="2"/>
      <c r="B51" s="3"/>
    </row>
    <row r="52" spans="1:2" x14ac:dyDescent="0.2">
      <c r="A52" s="2"/>
      <c r="B52" s="3"/>
    </row>
    <row r="53" spans="1:2" x14ac:dyDescent="0.2">
      <c r="A53" s="2"/>
      <c r="B53" s="3"/>
    </row>
    <row r="54" spans="1:2" x14ac:dyDescent="0.2">
      <c r="A54" s="2"/>
      <c r="B54" s="3"/>
    </row>
    <row r="55" spans="1:2" x14ac:dyDescent="0.2">
      <c r="A55" s="2"/>
      <c r="B55" s="3"/>
    </row>
    <row r="56" spans="1:2" x14ac:dyDescent="0.2">
      <c r="A56" s="2"/>
      <c r="B56" s="3"/>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row r="248" spans="1:2" x14ac:dyDescent="0.2">
      <c r="A248" s="2"/>
      <c r="B248" s="2"/>
    </row>
    <row r="249" spans="1:2" x14ac:dyDescent="0.2">
      <c r="A249" s="2"/>
      <c r="B249" s="2"/>
    </row>
    <row r="250" spans="1:2" x14ac:dyDescent="0.2">
      <c r="A250" s="2"/>
      <c r="B250" s="2"/>
    </row>
    <row r="251" spans="1:2" x14ac:dyDescent="0.2">
      <c r="A251" s="2"/>
      <c r="B251" s="2"/>
    </row>
    <row r="252" spans="1:2" x14ac:dyDescent="0.2">
      <c r="A252" s="2"/>
      <c r="B252" s="2"/>
    </row>
    <row r="253" spans="1:2" x14ac:dyDescent="0.2">
      <c r="A253" s="2"/>
      <c r="B253" s="2"/>
    </row>
    <row r="254" spans="1:2" x14ac:dyDescent="0.2">
      <c r="A254" s="2"/>
      <c r="B254" s="2"/>
    </row>
    <row r="255" spans="1:2" x14ac:dyDescent="0.2">
      <c r="A255" s="2"/>
      <c r="B255" s="2"/>
    </row>
    <row r="256" spans="1:2" x14ac:dyDescent="0.2">
      <c r="A256" s="2"/>
      <c r="B256" s="2"/>
    </row>
    <row r="257" spans="1:2" x14ac:dyDescent="0.2">
      <c r="A257" s="2"/>
      <c r="B257" s="2"/>
    </row>
    <row r="258" spans="1:2" x14ac:dyDescent="0.2">
      <c r="A258" s="2"/>
      <c r="B258" s="2"/>
    </row>
    <row r="259" spans="1:2" x14ac:dyDescent="0.2">
      <c r="A259" s="2"/>
      <c r="B259" s="2"/>
    </row>
    <row r="260" spans="1:2" x14ac:dyDescent="0.2">
      <c r="A260" s="2"/>
      <c r="B260" s="2"/>
    </row>
    <row r="261" spans="1:2" x14ac:dyDescent="0.2">
      <c r="A261" s="2"/>
      <c r="B261" s="2"/>
    </row>
    <row r="262" spans="1:2" x14ac:dyDescent="0.2">
      <c r="A262" s="2"/>
      <c r="B262" s="2"/>
    </row>
    <row r="263" spans="1:2" x14ac:dyDescent="0.2">
      <c r="A263" s="2"/>
      <c r="B263" s="2"/>
    </row>
  </sheetData>
  <mergeCells count="1">
    <mergeCell ref="A1:B1"/>
  </mergeCells>
  <phoneticPr fontId="6" type="noConversion"/>
  <hyperlinks>
    <hyperlink ref="D1" location="Introduction!A14" display="Return to Table of Contents" xr:uid="{F4727F22-1A52-4311-95A6-841620E105EC}"/>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242"/>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1016</v>
      </c>
      <c r="B1" s="87"/>
      <c r="D1" s="83" t="s">
        <v>4457</v>
      </c>
    </row>
    <row r="3" spans="1:4" x14ac:dyDescent="0.2">
      <c r="A3" s="5" t="s">
        <v>0</v>
      </c>
      <c r="B3" s="5" t="s">
        <v>2</v>
      </c>
      <c r="C3" s="5" t="s">
        <v>1765</v>
      </c>
      <c r="D3" s="5" t="s">
        <v>1766</v>
      </c>
    </row>
    <row r="4" spans="1:4" ht="25.5" x14ac:dyDescent="0.2">
      <c r="A4" s="2" t="s">
        <v>55</v>
      </c>
      <c r="B4" s="3" t="s">
        <v>2606</v>
      </c>
      <c r="C4" s="8" t="s">
        <v>1841</v>
      </c>
      <c r="D4" s="7" t="s">
        <v>2502</v>
      </c>
    </row>
    <row r="5" spans="1:4" ht="25.5" x14ac:dyDescent="0.2">
      <c r="A5" s="2" t="s">
        <v>56</v>
      </c>
      <c r="B5" s="3" t="s">
        <v>2173</v>
      </c>
      <c r="C5" s="8" t="s">
        <v>1842</v>
      </c>
      <c r="D5" s="7" t="s">
        <v>2502</v>
      </c>
    </row>
    <row r="6" spans="1:4" ht="25.5" x14ac:dyDescent="0.2">
      <c r="A6" s="2" t="s">
        <v>57</v>
      </c>
      <c r="B6" s="3" t="s">
        <v>2627</v>
      </c>
      <c r="C6" s="8" t="s">
        <v>1843</v>
      </c>
      <c r="D6" s="7" t="s">
        <v>2502</v>
      </c>
    </row>
    <row r="7" spans="1:4" ht="25.5" x14ac:dyDescent="0.2">
      <c r="A7" s="2" t="s">
        <v>58</v>
      </c>
      <c r="B7" s="3" t="s">
        <v>786</v>
      </c>
      <c r="C7" s="8" t="s">
        <v>1970</v>
      </c>
      <c r="D7" s="7" t="s">
        <v>2502</v>
      </c>
    </row>
    <row r="8" spans="1:4" ht="25.5" x14ac:dyDescent="0.2">
      <c r="A8" s="2" t="s">
        <v>59</v>
      </c>
      <c r="B8" s="3" t="s">
        <v>2628</v>
      </c>
      <c r="C8" s="8">
        <v>74862</v>
      </c>
      <c r="D8" s="7" t="s">
        <v>2503</v>
      </c>
    </row>
    <row r="9" spans="1:4" ht="25.5" x14ac:dyDescent="0.2">
      <c r="A9" s="2" t="s">
        <v>60</v>
      </c>
      <c r="B9" s="3" t="s">
        <v>2629</v>
      </c>
      <c r="C9" s="8">
        <v>43980</v>
      </c>
      <c r="D9" s="7" t="s">
        <v>2504</v>
      </c>
    </row>
    <row r="10" spans="1:4" ht="25.5" x14ac:dyDescent="0.2">
      <c r="A10" s="2" t="s">
        <v>61</v>
      </c>
      <c r="B10" s="3" t="s">
        <v>2630</v>
      </c>
      <c r="C10" s="8">
        <v>13850</v>
      </c>
      <c r="D10" s="7" t="s">
        <v>2504</v>
      </c>
    </row>
    <row r="11" spans="1:4" ht="25.5" x14ac:dyDescent="0.2">
      <c r="A11" s="2" t="s">
        <v>62</v>
      </c>
      <c r="B11" s="3" t="s">
        <v>2631</v>
      </c>
      <c r="C11" s="8">
        <v>287</v>
      </c>
      <c r="D11" s="7" t="s">
        <v>2505</v>
      </c>
    </row>
    <row r="12" spans="1:4" x14ac:dyDescent="0.2">
      <c r="A12" s="2"/>
      <c r="B12" s="3"/>
      <c r="C12" s="7"/>
      <c r="D12" s="7"/>
    </row>
    <row r="13" spans="1:4" x14ac:dyDescent="0.2">
      <c r="A13" s="2"/>
      <c r="B13" s="3"/>
      <c r="C13" s="7"/>
      <c r="D13" s="7"/>
    </row>
    <row r="14" spans="1:4" x14ac:dyDescent="0.2">
      <c r="A14" s="2"/>
      <c r="B14" s="3"/>
      <c r="C14" s="7"/>
      <c r="D14" s="7"/>
    </row>
    <row r="15" spans="1:4" x14ac:dyDescent="0.2">
      <c r="A15" s="2"/>
      <c r="B15" s="3"/>
      <c r="C15" s="7"/>
      <c r="D15" s="7"/>
    </row>
    <row r="16" spans="1:4" x14ac:dyDescent="0.2">
      <c r="A16" s="2"/>
      <c r="B16" s="3"/>
      <c r="C16" s="7"/>
      <c r="D16" s="7"/>
    </row>
    <row r="17" spans="1:4" x14ac:dyDescent="0.2">
      <c r="A17" s="2"/>
      <c r="B17" s="3"/>
      <c r="C17" s="7"/>
      <c r="D17" s="7"/>
    </row>
    <row r="18" spans="1:4" x14ac:dyDescent="0.2">
      <c r="A18" s="2"/>
      <c r="B18" s="3"/>
      <c r="C18" s="7"/>
      <c r="D18" s="7"/>
    </row>
    <row r="19" spans="1:4" x14ac:dyDescent="0.2">
      <c r="A19" s="2"/>
      <c r="B19" s="3"/>
      <c r="C19" s="7"/>
      <c r="D19" s="7"/>
    </row>
    <row r="20" spans="1:4" x14ac:dyDescent="0.2">
      <c r="A20" s="2"/>
      <c r="B20" s="3"/>
      <c r="C20" s="7"/>
      <c r="D20" s="7"/>
    </row>
    <row r="21" spans="1:4" x14ac:dyDescent="0.2">
      <c r="A21" s="2"/>
      <c r="B21" s="3"/>
      <c r="C21" s="7"/>
      <c r="D21" s="7"/>
    </row>
    <row r="22" spans="1:4" x14ac:dyDescent="0.2">
      <c r="A22" s="2"/>
      <c r="B22" s="3"/>
      <c r="C22" s="7"/>
      <c r="D22" s="7"/>
    </row>
    <row r="23" spans="1:4" x14ac:dyDescent="0.2">
      <c r="A23" s="2"/>
      <c r="B23" s="3"/>
      <c r="C23" s="7"/>
      <c r="D23" s="7"/>
    </row>
    <row r="24" spans="1:4" x14ac:dyDescent="0.2">
      <c r="A24" s="2"/>
      <c r="B24" s="3"/>
      <c r="C24" s="7"/>
      <c r="D24" s="7"/>
    </row>
    <row r="25" spans="1:4" x14ac:dyDescent="0.2">
      <c r="A25" s="2"/>
      <c r="B25" s="3"/>
      <c r="C25" s="7"/>
      <c r="D25" s="9"/>
    </row>
    <row r="26" spans="1:4" x14ac:dyDescent="0.2">
      <c r="A26" s="2"/>
      <c r="B26" s="3"/>
      <c r="C26" s="7"/>
      <c r="D26" s="9"/>
    </row>
    <row r="27" spans="1:4" x14ac:dyDescent="0.2">
      <c r="A27" s="2"/>
      <c r="B27" s="3"/>
      <c r="C27" s="7"/>
      <c r="D27" s="7"/>
    </row>
    <row r="28" spans="1:4" x14ac:dyDescent="0.2">
      <c r="A28" s="2"/>
      <c r="B28" s="3"/>
      <c r="C28" s="7"/>
      <c r="D28" s="7"/>
    </row>
    <row r="29" spans="1:4" x14ac:dyDescent="0.2">
      <c r="A29" s="2"/>
      <c r="B29" s="3"/>
      <c r="C29" s="7"/>
      <c r="D29" s="40"/>
    </row>
    <row r="30" spans="1:4" x14ac:dyDescent="0.2">
      <c r="A30" s="2"/>
      <c r="B30" s="3"/>
    </row>
    <row r="31" spans="1:4" x14ac:dyDescent="0.2">
      <c r="A31" s="2"/>
      <c r="B31" s="3"/>
    </row>
    <row r="32" spans="1:4" x14ac:dyDescent="0.2">
      <c r="A32" s="2"/>
      <c r="B32" s="3"/>
    </row>
    <row r="33" spans="1:2" x14ac:dyDescent="0.2">
      <c r="A33" s="2"/>
      <c r="B33" s="3"/>
    </row>
    <row r="34" spans="1:2" x14ac:dyDescent="0.2">
      <c r="A34" s="2"/>
      <c r="B34" s="3"/>
    </row>
    <row r="35" spans="1:2" x14ac:dyDescent="0.2">
      <c r="A35" s="2"/>
      <c r="B35" s="3"/>
    </row>
    <row r="36" spans="1:2" x14ac:dyDescent="0.2">
      <c r="A36" s="2"/>
      <c r="B36" s="2"/>
    </row>
    <row r="37" spans="1:2" x14ac:dyDescent="0.2">
      <c r="A37" s="2"/>
      <c r="B37" s="2"/>
    </row>
    <row r="38" spans="1:2" x14ac:dyDescent="0.2">
      <c r="A38" s="2"/>
      <c r="B38" s="2"/>
    </row>
    <row r="39" spans="1:2" x14ac:dyDescent="0.2">
      <c r="A39" s="2"/>
      <c r="B39" s="2"/>
    </row>
    <row r="40" spans="1:2" x14ac:dyDescent="0.2">
      <c r="A40" s="2"/>
      <c r="B40" s="2"/>
    </row>
    <row r="41" spans="1:2" x14ac:dyDescent="0.2">
      <c r="A41" s="2"/>
      <c r="B41" s="2"/>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sheetData>
  <mergeCells count="1">
    <mergeCell ref="A1:B1"/>
  </mergeCells>
  <hyperlinks>
    <hyperlink ref="D1" location="Introduction!A14" display="Return to Table of Contents" xr:uid="{DDB8F410-F150-412F-8C62-0EB70C2E657D}"/>
  </hyperlink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246"/>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1017</v>
      </c>
      <c r="B1" s="87"/>
      <c r="D1" s="83" t="s">
        <v>4457</v>
      </c>
    </row>
    <row r="3" spans="1:4" x14ac:dyDescent="0.2">
      <c r="A3" s="5" t="s">
        <v>0</v>
      </c>
      <c r="B3" s="5" t="s">
        <v>2</v>
      </c>
      <c r="C3" s="5" t="s">
        <v>1765</v>
      </c>
      <c r="D3" s="5" t="s">
        <v>1766</v>
      </c>
    </row>
    <row r="4" spans="1:4" s="4" customFormat="1" x14ac:dyDescent="0.25">
      <c r="A4" s="4" t="s">
        <v>1431</v>
      </c>
      <c r="B4" s="4" t="s">
        <v>2608</v>
      </c>
      <c r="C4" s="8">
        <v>250000</v>
      </c>
      <c r="D4" s="7" t="s">
        <v>1846</v>
      </c>
    </row>
    <row r="5" spans="1:4" s="4" customFormat="1" x14ac:dyDescent="0.25">
      <c r="A5" s="4" t="s">
        <v>1432</v>
      </c>
      <c r="B5" s="4" t="s">
        <v>2609</v>
      </c>
      <c r="C5" s="8">
        <v>0.03</v>
      </c>
      <c r="D5" s="7" t="s">
        <v>1847</v>
      </c>
    </row>
    <row r="6" spans="1:4" ht="25.5" x14ac:dyDescent="0.2">
      <c r="A6" s="2" t="s">
        <v>446</v>
      </c>
      <c r="B6" s="3" t="s">
        <v>2610</v>
      </c>
      <c r="C6" s="8">
        <v>2400</v>
      </c>
      <c r="D6" s="7" t="s">
        <v>1848</v>
      </c>
    </row>
    <row r="7" spans="1:4" ht="38.25" x14ac:dyDescent="0.2">
      <c r="A7" s="2" t="s">
        <v>447</v>
      </c>
      <c r="B7" s="3" t="s">
        <v>2612</v>
      </c>
      <c r="C7" s="8">
        <v>2150</v>
      </c>
      <c r="D7" s="7" t="s">
        <v>1848</v>
      </c>
    </row>
    <row r="8" spans="1:4" ht="25.5" x14ac:dyDescent="0.2">
      <c r="A8" s="2" t="s">
        <v>448</v>
      </c>
      <c r="B8" s="3" t="s">
        <v>2611</v>
      </c>
      <c r="C8" s="8">
        <v>1900</v>
      </c>
      <c r="D8" s="7" t="s">
        <v>1848</v>
      </c>
    </row>
    <row r="9" spans="1:4" x14ac:dyDescent="0.2">
      <c r="A9" s="2" t="s">
        <v>637</v>
      </c>
      <c r="B9" s="3" t="s">
        <v>3656</v>
      </c>
      <c r="C9" s="8">
        <v>40000</v>
      </c>
      <c r="D9" s="7" t="s">
        <v>1848</v>
      </c>
    </row>
    <row r="10" spans="1:4" ht="25.5" customHeight="1" x14ac:dyDescent="0.2">
      <c r="A10" s="2" t="s">
        <v>638</v>
      </c>
      <c r="B10" s="3" t="s">
        <v>2613</v>
      </c>
      <c r="C10" s="8">
        <v>80000</v>
      </c>
      <c r="D10" s="7" t="s">
        <v>1848</v>
      </c>
    </row>
    <row r="11" spans="1:4" ht="25.5" x14ac:dyDescent="0.2">
      <c r="A11" s="2" t="s">
        <v>639</v>
      </c>
      <c r="B11" s="3" t="s">
        <v>3657</v>
      </c>
      <c r="C11" s="8">
        <v>50</v>
      </c>
      <c r="D11" s="7" t="s">
        <v>2506</v>
      </c>
    </row>
    <row r="12" spans="1:4" ht="25.5" x14ac:dyDescent="0.2">
      <c r="A12" s="2" t="s">
        <v>1060</v>
      </c>
      <c r="B12" s="3" t="s">
        <v>2614</v>
      </c>
      <c r="C12" s="8">
        <v>100000</v>
      </c>
      <c r="D12" s="7" t="s">
        <v>2507</v>
      </c>
    </row>
    <row r="13" spans="1:4" ht="25.5" x14ac:dyDescent="0.2">
      <c r="A13" s="2" t="s">
        <v>640</v>
      </c>
      <c r="B13" s="3" t="s">
        <v>2615</v>
      </c>
      <c r="C13" s="8">
        <v>200</v>
      </c>
      <c r="D13" s="7" t="s">
        <v>2508</v>
      </c>
    </row>
    <row r="14" spans="1:4" ht="25.5" x14ac:dyDescent="0.2">
      <c r="A14" s="2" t="s">
        <v>641</v>
      </c>
      <c r="B14" s="3" t="s">
        <v>2616</v>
      </c>
      <c r="C14" s="8">
        <v>20</v>
      </c>
      <c r="D14" s="7" t="s">
        <v>2509</v>
      </c>
    </row>
    <row r="15" spans="1:4" ht="25.5" x14ac:dyDescent="0.2">
      <c r="A15" s="2" t="s">
        <v>642</v>
      </c>
      <c r="B15" s="3" t="s">
        <v>2617</v>
      </c>
      <c r="C15" s="8">
        <v>30000</v>
      </c>
      <c r="D15" s="7" t="s">
        <v>2509</v>
      </c>
    </row>
    <row r="16" spans="1:4" ht="25.5" x14ac:dyDescent="0.2">
      <c r="A16" s="2" t="s">
        <v>643</v>
      </c>
      <c r="B16" s="3" t="s">
        <v>2618</v>
      </c>
      <c r="C16" s="8">
        <v>40000</v>
      </c>
      <c r="D16" s="7" t="s">
        <v>2510</v>
      </c>
    </row>
    <row r="17" spans="1:4" ht="25.5" x14ac:dyDescent="0.2">
      <c r="A17" s="2" t="s">
        <v>416</v>
      </c>
      <c r="B17" s="3" t="s">
        <v>2619</v>
      </c>
      <c r="C17" s="8">
        <v>20000</v>
      </c>
      <c r="D17" s="7" t="s">
        <v>2511</v>
      </c>
    </row>
    <row r="18" spans="1:4" ht="51.75" customHeight="1" x14ac:dyDescent="0.2">
      <c r="A18" s="2" t="s">
        <v>15</v>
      </c>
      <c r="B18" s="3" t="s">
        <v>2620</v>
      </c>
      <c r="C18" s="8">
        <v>0.25</v>
      </c>
      <c r="D18" s="7" t="s">
        <v>2511</v>
      </c>
    </row>
    <row r="19" spans="1:4" ht="25.5" x14ac:dyDescent="0.2">
      <c r="A19" s="2" t="s">
        <v>644</v>
      </c>
      <c r="B19" s="3" t="s">
        <v>2621</v>
      </c>
      <c r="C19" s="8">
        <v>500</v>
      </c>
      <c r="D19" s="7" t="s">
        <v>2512</v>
      </c>
    </row>
    <row r="20" spans="1:4" ht="25.5" x14ac:dyDescent="0.2">
      <c r="A20" s="2" t="s">
        <v>645</v>
      </c>
      <c r="B20" s="3" t="s">
        <v>2622</v>
      </c>
      <c r="C20" s="8">
        <v>650</v>
      </c>
      <c r="D20" s="7" t="s">
        <v>2513</v>
      </c>
    </row>
    <row r="21" spans="1:4" ht="25.5" x14ac:dyDescent="0.2">
      <c r="A21" s="2" t="s">
        <v>646</v>
      </c>
      <c r="B21" s="3" t="s">
        <v>2625</v>
      </c>
      <c r="C21" s="8">
        <v>0.3</v>
      </c>
      <c r="D21" s="7" t="s">
        <v>2514</v>
      </c>
    </row>
    <row r="22" spans="1:4" ht="25.5" x14ac:dyDescent="0.2">
      <c r="A22" s="2" t="s">
        <v>647</v>
      </c>
      <c r="B22" s="3" t="s">
        <v>2623</v>
      </c>
      <c r="C22" s="8" t="s">
        <v>653</v>
      </c>
      <c r="D22" s="7" t="s">
        <v>2513</v>
      </c>
    </row>
    <row r="23" spans="1:4" ht="25.5" x14ac:dyDescent="0.2">
      <c r="A23" s="2" t="s">
        <v>648</v>
      </c>
      <c r="B23" s="3" t="s">
        <v>2624</v>
      </c>
      <c r="C23" s="8" t="s">
        <v>654</v>
      </c>
      <c r="D23" s="7" t="s">
        <v>2513</v>
      </c>
    </row>
    <row r="24" spans="1:4" ht="25.5" x14ac:dyDescent="0.2">
      <c r="A24" s="2" t="s">
        <v>649</v>
      </c>
      <c r="B24" s="3" t="s">
        <v>2626</v>
      </c>
      <c r="C24" s="8" t="s">
        <v>1430</v>
      </c>
      <c r="D24" s="7" t="s">
        <v>2515</v>
      </c>
    </row>
    <row r="25" spans="1:4" x14ac:dyDescent="0.2">
      <c r="A25" s="2" t="s">
        <v>650</v>
      </c>
      <c r="B25" s="3" t="s">
        <v>832</v>
      </c>
      <c r="C25" s="8" t="s">
        <v>655</v>
      </c>
      <c r="D25" s="7" t="s">
        <v>2515</v>
      </c>
    </row>
    <row r="26" spans="1:4" x14ac:dyDescent="0.2">
      <c r="A26" s="2" t="s">
        <v>651</v>
      </c>
      <c r="B26" s="3" t="s">
        <v>2232</v>
      </c>
      <c r="C26" s="8" t="s">
        <v>1850</v>
      </c>
      <c r="D26" s="14" t="s">
        <v>1849</v>
      </c>
    </row>
    <row r="27" spans="1:4" x14ac:dyDescent="0.2">
      <c r="A27" s="2" t="s">
        <v>652</v>
      </c>
      <c r="B27" s="3" t="s">
        <v>2174</v>
      </c>
      <c r="C27" s="8" t="s">
        <v>1851</v>
      </c>
      <c r="D27" s="14" t="s">
        <v>1849</v>
      </c>
    </row>
    <row r="28" spans="1:4" x14ac:dyDescent="0.2">
      <c r="A28" s="2"/>
      <c r="B28" s="3"/>
      <c r="C28" s="7"/>
      <c r="D28" s="7"/>
    </row>
    <row r="29" spans="1:4" x14ac:dyDescent="0.2">
      <c r="A29" s="2"/>
      <c r="B29" s="3"/>
      <c r="C29" s="7"/>
      <c r="D29" s="7"/>
    </row>
    <row r="30" spans="1:4" x14ac:dyDescent="0.2">
      <c r="A30" s="2"/>
      <c r="B30" s="3"/>
      <c r="C30" s="7"/>
      <c r="D30" s="40"/>
    </row>
    <row r="31" spans="1:4" x14ac:dyDescent="0.2">
      <c r="A31" s="2"/>
      <c r="B31" s="3"/>
    </row>
    <row r="32" spans="1:4" x14ac:dyDescent="0.2">
      <c r="A32" s="2"/>
      <c r="B32" s="3"/>
    </row>
    <row r="33" spans="1:2" x14ac:dyDescent="0.2">
      <c r="A33" s="2"/>
      <c r="B33" s="3"/>
    </row>
    <row r="34" spans="1:2" x14ac:dyDescent="0.2">
      <c r="A34" s="2"/>
      <c r="B34" s="3"/>
    </row>
    <row r="35" spans="1:2" x14ac:dyDescent="0.2">
      <c r="A35" s="2"/>
      <c r="B35" s="3"/>
    </row>
    <row r="36" spans="1:2" x14ac:dyDescent="0.2">
      <c r="A36" s="2"/>
      <c r="B36" s="3"/>
    </row>
    <row r="37" spans="1:2" x14ac:dyDescent="0.2">
      <c r="A37" s="2"/>
      <c r="B37" s="3"/>
    </row>
    <row r="38" spans="1:2" x14ac:dyDescent="0.2">
      <c r="A38" s="2"/>
      <c r="B38" s="3"/>
    </row>
    <row r="39" spans="1:2" x14ac:dyDescent="0.2">
      <c r="A39" s="2"/>
      <c r="B39" s="3"/>
    </row>
    <row r="40" spans="1:2" x14ac:dyDescent="0.2">
      <c r="A40" s="2"/>
      <c r="B40" s="2"/>
    </row>
    <row r="41" spans="1:2" x14ac:dyDescent="0.2">
      <c r="A41" s="2"/>
      <c r="B41" s="2"/>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sheetData>
  <mergeCells count="1">
    <mergeCell ref="A1:B1"/>
  </mergeCells>
  <hyperlinks>
    <hyperlink ref="D1" location="Introduction!A14" display="Return to Table of Contents" xr:uid="{C160B507-DE9F-4936-BF46-19EDD4023B69}"/>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87"/>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985</v>
      </c>
      <c r="B1" s="87"/>
      <c r="D1" s="83" t="s">
        <v>4457</v>
      </c>
    </row>
    <row r="3" spans="1:4" x14ac:dyDescent="0.2">
      <c r="A3" s="5" t="s">
        <v>0</v>
      </c>
      <c r="B3" s="5" t="s">
        <v>2</v>
      </c>
      <c r="C3" s="6" t="s">
        <v>1765</v>
      </c>
      <c r="D3" s="5" t="s">
        <v>1766</v>
      </c>
    </row>
    <row r="4" spans="1:4" ht="25.5" x14ac:dyDescent="0.2">
      <c r="A4" s="2" t="s">
        <v>1269</v>
      </c>
      <c r="B4" s="14" t="s">
        <v>2164</v>
      </c>
      <c r="C4" s="8">
        <v>300</v>
      </c>
      <c r="D4" s="7" t="s">
        <v>1475</v>
      </c>
    </row>
    <row r="5" spans="1:4" ht="38.25" x14ac:dyDescent="0.2">
      <c r="A5" s="2" t="s">
        <v>1270</v>
      </c>
      <c r="B5" s="14" t="s">
        <v>2165</v>
      </c>
      <c r="C5" s="8">
        <v>500</v>
      </c>
      <c r="D5" s="7" t="s">
        <v>1475</v>
      </c>
    </row>
    <row r="6" spans="1:4" ht="25.5" x14ac:dyDescent="0.2">
      <c r="A6" s="2" t="s">
        <v>1271</v>
      </c>
      <c r="B6" s="14" t="s">
        <v>2166</v>
      </c>
      <c r="C6" s="8">
        <v>1000</v>
      </c>
      <c r="D6" s="7" t="s">
        <v>1475</v>
      </c>
    </row>
    <row r="7" spans="1:4" x14ac:dyDescent="0.2">
      <c r="A7" s="2" t="s">
        <v>147</v>
      </c>
      <c r="B7" s="14" t="s">
        <v>2167</v>
      </c>
      <c r="C7" s="8">
        <v>50000</v>
      </c>
      <c r="D7" s="7" t="s">
        <v>1475</v>
      </c>
    </row>
    <row r="8" spans="1:4" ht="25.5" x14ac:dyDescent="0.2">
      <c r="A8" s="2" t="s">
        <v>148</v>
      </c>
      <c r="B8" s="14" t="s">
        <v>2168</v>
      </c>
      <c r="C8" s="8">
        <v>100000</v>
      </c>
      <c r="D8" s="7" t="s">
        <v>1475</v>
      </c>
    </row>
    <row r="9" spans="1:4" x14ac:dyDescent="0.2">
      <c r="A9" s="2" t="s">
        <v>1272</v>
      </c>
      <c r="B9" s="3" t="s">
        <v>785</v>
      </c>
      <c r="C9" s="8">
        <v>1500</v>
      </c>
      <c r="D9" s="7" t="s">
        <v>951</v>
      </c>
    </row>
    <row r="10" spans="1:4" ht="25.5" x14ac:dyDescent="0.2">
      <c r="A10" s="2" t="s">
        <v>1273</v>
      </c>
      <c r="B10" s="3" t="s">
        <v>950</v>
      </c>
      <c r="C10" s="8">
        <v>3000</v>
      </c>
      <c r="D10" s="7" t="s">
        <v>952</v>
      </c>
    </row>
    <row r="11" spans="1:4" ht="38.25" x14ac:dyDescent="0.2">
      <c r="A11" s="2" t="s">
        <v>149</v>
      </c>
      <c r="B11" s="3" t="s">
        <v>2169</v>
      </c>
      <c r="C11" s="8" t="s">
        <v>1560</v>
      </c>
      <c r="D11" s="7" t="s">
        <v>2178</v>
      </c>
    </row>
    <row r="12" spans="1:4" ht="38.25" x14ac:dyDescent="0.2">
      <c r="A12" s="2" t="s">
        <v>150</v>
      </c>
      <c r="B12" s="3" t="s">
        <v>2170</v>
      </c>
      <c r="C12" s="8" t="s">
        <v>1561</v>
      </c>
      <c r="D12" s="14" t="s">
        <v>2178</v>
      </c>
    </row>
    <row r="13" spans="1:4" ht="38.25" x14ac:dyDescent="0.2">
      <c r="A13" s="2" t="s">
        <v>151</v>
      </c>
      <c r="B13" s="3" t="s">
        <v>2171</v>
      </c>
      <c r="C13" s="8" t="s">
        <v>1562</v>
      </c>
      <c r="D13" s="14" t="s">
        <v>2178</v>
      </c>
    </row>
    <row r="14" spans="1:4" ht="38.25" x14ac:dyDescent="0.2">
      <c r="A14" s="2" t="s">
        <v>152</v>
      </c>
      <c r="B14" s="3" t="s">
        <v>2172</v>
      </c>
      <c r="C14" s="8" t="s">
        <v>1563</v>
      </c>
      <c r="D14" s="14" t="s">
        <v>2178</v>
      </c>
    </row>
    <row r="15" spans="1:4" ht="25.5" x14ac:dyDescent="0.2">
      <c r="A15" s="2" t="s">
        <v>153</v>
      </c>
      <c r="B15" s="3" t="s">
        <v>2231</v>
      </c>
      <c r="C15" s="8" t="s">
        <v>158</v>
      </c>
      <c r="D15" s="7" t="s">
        <v>873</v>
      </c>
    </row>
    <row r="16" spans="1:4" ht="25.5" x14ac:dyDescent="0.2">
      <c r="A16" s="2" t="s">
        <v>154</v>
      </c>
      <c r="B16" s="3" t="s">
        <v>2173</v>
      </c>
      <c r="C16" s="8" t="s">
        <v>156</v>
      </c>
      <c r="D16" s="7" t="s">
        <v>873</v>
      </c>
    </row>
    <row r="17" spans="1:4" ht="25.5" x14ac:dyDescent="0.2">
      <c r="A17" s="2" t="s">
        <v>155</v>
      </c>
      <c r="B17" s="3" t="s">
        <v>2174</v>
      </c>
      <c r="C17" s="8" t="s">
        <v>157</v>
      </c>
      <c r="D17" s="7" t="s">
        <v>873</v>
      </c>
    </row>
    <row r="18" spans="1:4" ht="25.5" x14ac:dyDescent="0.2">
      <c r="A18" s="2" t="s">
        <v>1309</v>
      </c>
      <c r="B18" s="3" t="s">
        <v>2175</v>
      </c>
      <c r="C18" s="8">
        <v>0.04</v>
      </c>
      <c r="D18" s="9" t="s">
        <v>1310</v>
      </c>
    </row>
    <row r="19" spans="1:4" ht="25.5" x14ac:dyDescent="0.2">
      <c r="A19" s="2" t="s">
        <v>1348</v>
      </c>
      <c r="B19" s="19" t="s">
        <v>2176</v>
      </c>
      <c r="C19" s="8">
        <v>1</v>
      </c>
      <c r="D19" s="14" t="s">
        <v>2179</v>
      </c>
    </row>
    <row r="20" spans="1:4" ht="51" x14ac:dyDescent="0.2">
      <c r="A20" s="2" t="s">
        <v>2014</v>
      </c>
      <c r="B20" s="3" t="s">
        <v>2177</v>
      </c>
      <c r="C20" s="12">
        <v>6000</v>
      </c>
      <c r="D20" s="2" t="s">
        <v>2015</v>
      </c>
    </row>
    <row r="21" spans="1:4" ht="25.5" x14ac:dyDescent="0.2">
      <c r="A21" s="2" t="s">
        <v>2151</v>
      </c>
      <c r="B21" s="3" t="s">
        <v>3648</v>
      </c>
      <c r="C21" s="12">
        <v>150</v>
      </c>
      <c r="D21" s="51" t="s">
        <v>2153</v>
      </c>
    </row>
    <row r="22" spans="1:4" ht="25.5" x14ac:dyDescent="0.2">
      <c r="A22" s="2" t="s">
        <v>2152</v>
      </c>
      <c r="B22" s="3" t="s">
        <v>3649</v>
      </c>
      <c r="C22" s="12">
        <v>300</v>
      </c>
      <c r="D22" s="51" t="s">
        <v>2153</v>
      </c>
    </row>
    <row r="23" spans="1:4" x14ac:dyDescent="0.2">
      <c r="A23" s="2"/>
      <c r="B23" s="2"/>
    </row>
    <row r="24" spans="1:4" x14ac:dyDescent="0.2">
      <c r="A24" s="2"/>
      <c r="B24" s="2"/>
    </row>
    <row r="25" spans="1:4" x14ac:dyDescent="0.2">
      <c r="A25" s="2"/>
      <c r="B25" s="2"/>
    </row>
    <row r="26" spans="1:4" x14ac:dyDescent="0.2">
      <c r="A26" s="2"/>
      <c r="B26" s="2"/>
    </row>
    <row r="27" spans="1:4" x14ac:dyDescent="0.2">
      <c r="A27" s="2"/>
      <c r="B27" s="2"/>
    </row>
    <row r="28" spans="1:4" x14ac:dyDescent="0.2">
      <c r="A28" s="2"/>
      <c r="B28" s="2"/>
    </row>
    <row r="29" spans="1:4" x14ac:dyDescent="0.2">
      <c r="A29" s="2"/>
      <c r="B29" s="2"/>
    </row>
    <row r="30" spans="1:4" x14ac:dyDescent="0.2">
      <c r="A30" s="2"/>
      <c r="B30" s="2"/>
    </row>
    <row r="31" spans="1:4" x14ac:dyDescent="0.2">
      <c r="A31" s="2"/>
      <c r="B31" s="2"/>
    </row>
    <row r="32" spans="1:4" x14ac:dyDescent="0.2">
      <c r="A32" s="2"/>
      <c r="B32" s="2"/>
    </row>
    <row r="33" spans="1:2" x14ac:dyDescent="0.2">
      <c r="A33" s="2"/>
      <c r="B33" s="2"/>
    </row>
    <row r="34" spans="1:2" x14ac:dyDescent="0.2">
      <c r="A34" s="2"/>
      <c r="B34" s="2"/>
    </row>
    <row r="35" spans="1:2" x14ac:dyDescent="0.2">
      <c r="A35" s="2"/>
      <c r="B35" s="2"/>
    </row>
    <row r="36" spans="1:2" x14ac:dyDescent="0.2">
      <c r="A36" s="2"/>
      <c r="B36" s="2"/>
    </row>
    <row r="37" spans="1:2" x14ac:dyDescent="0.2">
      <c r="A37" s="2"/>
      <c r="B37" s="2"/>
    </row>
    <row r="38" spans="1:2" x14ac:dyDescent="0.2">
      <c r="A38" s="2"/>
      <c r="B38" s="2"/>
    </row>
    <row r="39" spans="1:2" x14ac:dyDescent="0.2">
      <c r="A39" s="2"/>
      <c r="B39" s="2"/>
    </row>
    <row r="40" spans="1:2" x14ac:dyDescent="0.2">
      <c r="A40" s="2"/>
      <c r="B40" s="2"/>
    </row>
    <row r="41" spans="1:2" x14ac:dyDescent="0.2">
      <c r="A41" s="2"/>
      <c r="B41" s="2"/>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sheetData>
  <mergeCells count="1">
    <mergeCell ref="A1:B1"/>
  </mergeCells>
  <hyperlinks>
    <hyperlink ref="D21" r:id="rId1" xr:uid="{E987C354-9975-4EB6-A869-2637244620FF}"/>
    <hyperlink ref="D22" r:id="rId2" xr:uid="{9B20AF43-132A-4F20-A08C-DAAA1FE4C99E}"/>
    <hyperlink ref="D1" location="Introduction!A14" display="Return to Table of Contents" xr:uid="{54DB0C68-E27C-4A3E-A501-C00FB09EFBDF}"/>
  </hyperlinks>
  <pageMargins left="0.7" right="0.7" top="0.75" bottom="0.75" header="0.3" footer="0.3"/>
  <pageSetup orientation="portrait"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251"/>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1018</v>
      </c>
      <c r="B1" s="87"/>
      <c r="D1" s="83" t="s">
        <v>4457</v>
      </c>
    </row>
    <row r="3" spans="1:4" x14ac:dyDescent="0.2">
      <c r="A3" s="5" t="s">
        <v>0</v>
      </c>
      <c r="B3" s="5" t="s">
        <v>2</v>
      </c>
      <c r="C3" s="5" t="s">
        <v>1765</v>
      </c>
      <c r="D3" s="5" t="s">
        <v>1766</v>
      </c>
    </row>
    <row r="4" spans="1:4" x14ac:dyDescent="0.2">
      <c r="A4" s="2" t="s">
        <v>41</v>
      </c>
      <c r="B4" s="3" t="s">
        <v>2591</v>
      </c>
      <c r="C4" s="8">
        <v>10000</v>
      </c>
      <c r="D4" s="7" t="s">
        <v>2516</v>
      </c>
    </row>
    <row r="5" spans="1:4" ht="105.75" customHeight="1" x14ac:dyDescent="0.2">
      <c r="A5" s="2" t="s">
        <v>1059</v>
      </c>
      <c r="B5" s="3" t="s">
        <v>2592</v>
      </c>
      <c r="C5" s="8">
        <v>1</v>
      </c>
      <c r="D5" s="7" t="s">
        <v>2517</v>
      </c>
    </row>
    <row r="6" spans="1:4" ht="25.5" x14ac:dyDescent="0.2">
      <c r="A6" s="2" t="s">
        <v>42</v>
      </c>
      <c r="B6" s="3" t="s">
        <v>2593</v>
      </c>
      <c r="C6" s="8">
        <v>100000</v>
      </c>
      <c r="D6" s="7" t="s">
        <v>2518</v>
      </c>
    </row>
    <row r="7" spans="1:4" ht="25.5" x14ac:dyDescent="0.2">
      <c r="A7" s="2" t="s">
        <v>43</v>
      </c>
      <c r="B7" s="3" t="s">
        <v>2594</v>
      </c>
      <c r="C7" s="8">
        <v>0.05</v>
      </c>
      <c r="D7" s="7" t="s">
        <v>2518</v>
      </c>
    </row>
    <row r="8" spans="1:4" ht="25.5" x14ac:dyDescent="0.2">
      <c r="A8" s="2" t="s">
        <v>44</v>
      </c>
      <c r="B8" s="3" t="s">
        <v>2595</v>
      </c>
      <c r="C8" s="8">
        <v>0.2</v>
      </c>
      <c r="D8" s="7" t="s">
        <v>2518</v>
      </c>
    </row>
    <row r="9" spans="1:4" ht="25.5" x14ac:dyDescent="0.2">
      <c r="A9" s="2" t="s">
        <v>45</v>
      </c>
      <c r="B9" s="3" t="s">
        <v>1926</v>
      </c>
      <c r="C9" s="8">
        <v>10000000</v>
      </c>
      <c r="D9" s="7" t="s">
        <v>2596</v>
      </c>
    </row>
    <row r="10" spans="1:4" ht="38.25" x14ac:dyDescent="0.2">
      <c r="A10" s="2" t="s">
        <v>46</v>
      </c>
      <c r="B10" s="3" t="s">
        <v>2597</v>
      </c>
      <c r="C10" s="8">
        <v>15000</v>
      </c>
      <c r="D10" s="7" t="s">
        <v>2519</v>
      </c>
    </row>
    <row r="11" spans="1:4" ht="38.25" x14ac:dyDescent="0.2">
      <c r="A11" s="2" t="s">
        <v>47</v>
      </c>
      <c r="B11" s="3" t="s">
        <v>2598</v>
      </c>
      <c r="C11" s="8">
        <v>25000</v>
      </c>
      <c r="D11" s="7" t="s">
        <v>2519</v>
      </c>
    </row>
    <row r="12" spans="1:4" ht="38.25" x14ac:dyDescent="0.2">
      <c r="A12" s="2" t="s">
        <v>48</v>
      </c>
      <c r="B12" s="3" t="s">
        <v>2599</v>
      </c>
      <c r="C12" s="8">
        <v>19000</v>
      </c>
      <c r="D12" s="7" t="s">
        <v>2519</v>
      </c>
    </row>
    <row r="13" spans="1:4" x14ac:dyDescent="0.2">
      <c r="A13" s="2" t="s">
        <v>8</v>
      </c>
      <c r="B13" s="3" t="s">
        <v>795</v>
      </c>
      <c r="C13" s="8">
        <v>6350</v>
      </c>
      <c r="D13" s="7" t="s">
        <v>2520</v>
      </c>
    </row>
    <row r="14" spans="1:4" x14ac:dyDescent="0.2">
      <c r="A14" s="2" t="s">
        <v>9</v>
      </c>
      <c r="B14" s="3" t="s">
        <v>1214</v>
      </c>
      <c r="C14" s="8">
        <v>12700</v>
      </c>
      <c r="D14" s="7" t="s">
        <v>2520</v>
      </c>
    </row>
    <row r="15" spans="1:4" x14ac:dyDescent="0.2">
      <c r="A15" s="2" t="s">
        <v>49</v>
      </c>
      <c r="B15" s="3" t="s">
        <v>796</v>
      </c>
      <c r="C15" s="8">
        <v>9350</v>
      </c>
      <c r="D15" s="7" t="s">
        <v>2520</v>
      </c>
    </row>
    <row r="16" spans="1:4" ht="38.25" x14ac:dyDescent="0.2">
      <c r="A16" s="2" t="s">
        <v>1153</v>
      </c>
      <c r="B16" s="3" t="s">
        <v>2600</v>
      </c>
      <c r="C16" s="8">
        <v>17000</v>
      </c>
      <c r="D16" s="7" t="s">
        <v>1495</v>
      </c>
    </row>
    <row r="17" spans="1:4" x14ac:dyDescent="0.2">
      <c r="A17" s="2" t="s">
        <v>50</v>
      </c>
      <c r="B17" s="3" t="s">
        <v>2604</v>
      </c>
      <c r="C17" s="8">
        <v>1000</v>
      </c>
      <c r="D17" s="7" t="s">
        <v>2521</v>
      </c>
    </row>
    <row r="18" spans="1:4" ht="25.5" x14ac:dyDescent="0.2">
      <c r="A18" s="2" t="s">
        <v>51</v>
      </c>
      <c r="B18" s="3" t="s">
        <v>2601</v>
      </c>
      <c r="C18" s="8">
        <v>0.05</v>
      </c>
      <c r="D18" s="7" t="s">
        <v>2522</v>
      </c>
    </row>
    <row r="19" spans="1:4" ht="25.5" x14ac:dyDescent="0.2">
      <c r="A19" s="2" t="s">
        <v>1087</v>
      </c>
      <c r="B19" s="3" t="s">
        <v>2602</v>
      </c>
      <c r="C19" s="8">
        <v>20000</v>
      </c>
      <c r="D19" s="7" t="s">
        <v>1838</v>
      </c>
    </row>
    <row r="20" spans="1:4" ht="53.25" customHeight="1" x14ac:dyDescent="0.2">
      <c r="A20" s="2" t="s">
        <v>1088</v>
      </c>
      <c r="B20" s="3" t="s">
        <v>2603</v>
      </c>
      <c r="C20" s="8">
        <v>50000</v>
      </c>
      <c r="D20" s="7" t="s">
        <v>1839</v>
      </c>
    </row>
    <row r="21" spans="1:4" x14ac:dyDescent="0.2">
      <c r="A21" s="2" t="s">
        <v>1089</v>
      </c>
      <c r="B21" s="3" t="s">
        <v>2605</v>
      </c>
      <c r="C21" s="8">
        <v>40</v>
      </c>
      <c r="D21" s="7" t="s">
        <v>1840</v>
      </c>
    </row>
    <row r="22" spans="1:4" x14ac:dyDescent="0.2">
      <c r="A22" s="2" t="s">
        <v>52</v>
      </c>
      <c r="B22" s="3" t="s">
        <v>2606</v>
      </c>
      <c r="C22" s="8" t="s">
        <v>143</v>
      </c>
      <c r="D22" s="7" t="s">
        <v>142</v>
      </c>
    </row>
    <row r="23" spans="1:4" ht="25.5" x14ac:dyDescent="0.2">
      <c r="A23" s="2" t="s">
        <v>53</v>
      </c>
      <c r="B23" s="3" t="s">
        <v>2607</v>
      </c>
      <c r="C23" s="8" t="s">
        <v>144</v>
      </c>
      <c r="D23" s="7" t="s">
        <v>142</v>
      </c>
    </row>
    <row r="24" spans="1:4" x14ac:dyDescent="0.2">
      <c r="A24" s="2" t="s">
        <v>54</v>
      </c>
      <c r="B24" s="3" t="s">
        <v>2174</v>
      </c>
      <c r="C24" s="8" t="s">
        <v>1581</v>
      </c>
      <c r="D24" s="7" t="s">
        <v>142</v>
      </c>
    </row>
    <row r="25" spans="1:4" x14ac:dyDescent="0.2">
      <c r="A25" s="2"/>
      <c r="B25" s="3"/>
      <c r="C25" s="7"/>
      <c r="D25" s="7"/>
    </row>
    <row r="26" spans="1:4" x14ac:dyDescent="0.2">
      <c r="A26" s="2"/>
      <c r="B26" s="3"/>
      <c r="C26" s="7"/>
      <c r="D26" s="7"/>
    </row>
    <row r="27" spans="1:4" x14ac:dyDescent="0.2">
      <c r="A27" s="2"/>
      <c r="B27" s="3"/>
      <c r="C27" s="7"/>
      <c r="D27" s="7"/>
    </row>
    <row r="28" spans="1:4" x14ac:dyDescent="0.2">
      <c r="A28" s="2"/>
      <c r="B28" s="3"/>
      <c r="C28" s="7"/>
      <c r="D28" s="9"/>
    </row>
    <row r="29" spans="1:4" x14ac:dyDescent="0.2">
      <c r="A29" s="2"/>
      <c r="B29" s="3"/>
      <c r="C29" s="7"/>
      <c r="D29" s="9"/>
    </row>
    <row r="30" spans="1:4" x14ac:dyDescent="0.2">
      <c r="A30" s="2"/>
      <c r="B30" s="3"/>
      <c r="C30" s="7"/>
      <c r="D30" s="7"/>
    </row>
    <row r="31" spans="1:4" x14ac:dyDescent="0.2">
      <c r="A31" s="2"/>
      <c r="B31" s="3"/>
      <c r="C31" s="7"/>
      <c r="D31" s="7"/>
    </row>
    <row r="32" spans="1:4" x14ac:dyDescent="0.2">
      <c r="A32" s="2"/>
      <c r="B32" s="3"/>
      <c r="C32" s="7"/>
      <c r="D32" s="40"/>
    </row>
    <row r="33" spans="1:2" x14ac:dyDescent="0.2">
      <c r="A33" s="2"/>
      <c r="B33" s="3"/>
    </row>
    <row r="34" spans="1:2" x14ac:dyDescent="0.2">
      <c r="A34" s="2"/>
      <c r="B34" s="3"/>
    </row>
    <row r="35" spans="1:2" x14ac:dyDescent="0.2">
      <c r="A35" s="2"/>
      <c r="B35" s="3"/>
    </row>
    <row r="36" spans="1:2" x14ac:dyDescent="0.2">
      <c r="A36" s="2"/>
      <c r="B36" s="3"/>
    </row>
    <row r="37" spans="1:2" x14ac:dyDescent="0.2">
      <c r="A37" s="2"/>
      <c r="B37" s="3"/>
    </row>
    <row r="38" spans="1:2" x14ac:dyDescent="0.2">
      <c r="A38" s="2"/>
      <c r="B38" s="3"/>
    </row>
    <row r="39" spans="1:2" x14ac:dyDescent="0.2">
      <c r="A39" s="2"/>
      <c r="B39" s="3"/>
    </row>
    <row r="40" spans="1:2" x14ac:dyDescent="0.2">
      <c r="A40" s="2"/>
      <c r="B40" s="3"/>
    </row>
    <row r="41" spans="1:2" x14ac:dyDescent="0.2">
      <c r="A41" s="2"/>
      <c r="B41" s="3"/>
    </row>
    <row r="42" spans="1:2" x14ac:dyDescent="0.2">
      <c r="A42" s="2"/>
      <c r="B42" s="3"/>
    </row>
    <row r="43" spans="1:2" x14ac:dyDescent="0.2">
      <c r="A43" s="2"/>
      <c r="B43" s="3"/>
    </row>
    <row r="44" spans="1:2" x14ac:dyDescent="0.2">
      <c r="A44" s="2"/>
      <c r="B44" s="3"/>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row r="248" spans="1:2" x14ac:dyDescent="0.2">
      <c r="A248" s="2"/>
      <c r="B248" s="2"/>
    </row>
    <row r="249" spans="1:2" x14ac:dyDescent="0.2">
      <c r="A249" s="2"/>
      <c r="B249" s="2"/>
    </row>
    <row r="250" spans="1:2" x14ac:dyDescent="0.2">
      <c r="A250" s="2"/>
      <c r="B250" s="2"/>
    </row>
    <row r="251" spans="1:2" x14ac:dyDescent="0.2">
      <c r="A251" s="2"/>
      <c r="B251" s="2"/>
    </row>
  </sheetData>
  <mergeCells count="1">
    <mergeCell ref="A1:B1"/>
  </mergeCells>
  <hyperlinks>
    <hyperlink ref="D1" location="Introduction!A14" display="Return to Table of Contents" xr:uid="{2D2BADB5-D0B5-42F3-96BC-A31D50EF8263}"/>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235"/>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1019</v>
      </c>
      <c r="B1" s="87"/>
      <c r="D1" s="83" t="s">
        <v>4457</v>
      </c>
    </row>
    <row r="3" spans="1:4" x14ac:dyDescent="0.2">
      <c r="A3" s="17" t="s">
        <v>0</v>
      </c>
      <c r="B3" s="17" t="s">
        <v>2</v>
      </c>
      <c r="C3" s="17" t="s">
        <v>1765</v>
      </c>
      <c r="D3" s="17" t="s">
        <v>1766</v>
      </c>
    </row>
    <row r="4" spans="1:4" ht="25.5" x14ac:dyDescent="0.2">
      <c r="A4" s="3" t="s">
        <v>145</v>
      </c>
      <c r="B4" s="3" t="s">
        <v>2915</v>
      </c>
      <c r="C4" s="8">
        <v>236</v>
      </c>
      <c r="D4" s="7" t="s">
        <v>1894</v>
      </c>
    </row>
    <row r="5" spans="1:4" ht="25.5" x14ac:dyDescent="0.2">
      <c r="A5" s="3" t="s">
        <v>146</v>
      </c>
      <c r="B5" s="3" t="s">
        <v>2916</v>
      </c>
      <c r="C5" s="8">
        <v>0</v>
      </c>
      <c r="D5" s="7" t="s">
        <v>1894</v>
      </c>
    </row>
    <row r="6" spans="1:4" ht="25.5" x14ac:dyDescent="0.2">
      <c r="A6" s="3" t="s">
        <v>656</v>
      </c>
      <c r="B6" s="3" t="s">
        <v>2917</v>
      </c>
      <c r="C6" s="8">
        <v>100000</v>
      </c>
      <c r="D6" s="7" t="s">
        <v>1894</v>
      </c>
    </row>
    <row r="7" spans="1:4" ht="25.5" x14ac:dyDescent="0.2">
      <c r="A7" s="3" t="s">
        <v>657</v>
      </c>
      <c r="B7" s="3" t="s">
        <v>2918</v>
      </c>
      <c r="C7" s="8">
        <v>200000</v>
      </c>
      <c r="D7" s="7" t="s">
        <v>1894</v>
      </c>
    </row>
    <row r="8" spans="1:4" ht="25.5" x14ac:dyDescent="0.2">
      <c r="A8" s="3" t="s">
        <v>658</v>
      </c>
      <c r="B8" s="3" t="s">
        <v>2919</v>
      </c>
      <c r="C8" s="8">
        <v>200000</v>
      </c>
      <c r="D8" s="7" t="s">
        <v>1894</v>
      </c>
    </row>
    <row r="9" spans="1:4" ht="25.5" x14ac:dyDescent="0.2">
      <c r="A9" s="3" t="s">
        <v>8</v>
      </c>
      <c r="B9" s="3" t="s">
        <v>795</v>
      </c>
      <c r="C9" s="8">
        <v>2605</v>
      </c>
      <c r="D9" s="7" t="s">
        <v>1895</v>
      </c>
    </row>
    <row r="10" spans="1:4" ht="25.5" x14ac:dyDescent="0.2">
      <c r="A10" s="3" t="s">
        <v>9</v>
      </c>
      <c r="B10" s="3" t="s">
        <v>1214</v>
      </c>
      <c r="C10" s="8">
        <v>5210</v>
      </c>
      <c r="D10" s="7" t="s">
        <v>1895</v>
      </c>
    </row>
    <row r="11" spans="1:4" ht="25.5" x14ac:dyDescent="0.2">
      <c r="A11" s="3" t="s">
        <v>49</v>
      </c>
      <c r="B11" s="3" t="s">
        <v>796</v>
      </c>
      <c r="C11" s="8">
        <v>4195</v>
      </c>
      <c r="D11" s="7" t="s">
        <v>1895</v>
      </c>
    </row>
    <row r="12" spans="1:4" ht="25.5" x14ac:dyDescent="0.2">
      <c r="A12" s="3" t="s">
        <v>659</v>
      </c>
      <c r="B12" s="3" t="s">
        <v>2920</v>
      </c>
      <c r="C12" s="8">
        <v>1200</v>
      </c>
      <c r="D12" s="7" t="s">
        <v>1907</v>
      </c>
    </row>
    <row r="13" spans="1:4" ht="25.5" x14ac:dyDescent="0.2">
      <c r="A13" s="3" t="s">
        <v>660</v>
      </c>
      <c r="B13" s="3" t="s">
        <v>2921</v>
      </c>
      <c r="C13" s="8">
        <v>1000</v>
      </c>
      <c r="D13" s="7" t="s">
        <v>1907</v>
      </c>
    </row>
    <row r="14" spans="1:4" ht="38.25" x14ac:dyDescent="0.2">
      <c r="A14" s="3" t="s">
        <v>661</v>
      </c>
      <c r="B14" s="3" t="s">
        <v>2922</v>
      </c>
      <c r="C14" s="8">
        <v>22500</v>
      </c>
      <c r="D14" s="7" t="s">
        <v>1896</v>
      </c>
    </row>
    <row r="15" spans="1:4" ht="25.5" x14ac:dyDescent="0.2">
      <c r="A15" s="3" t="s">
        <v>662</v>
      </c>
      <c r="B15" s="3" t="s">
        <v>2923</v>
      </c>
      <c r="C15" s="8">
        <v>45000</v>
      </c>
      <c r="D15" s="7" t="s">
        <v>1896</v>
      </c>
    </row>
    <row r="16" spans="1:4" ht="38.25" x14ac:dyDescent="0.2">
      <c r="A16" s="3" t="s">
        <v>663</v>
      </c>
      <c r="B16" s="3" t="s">
        <v>2924</v>
      </c>
      <c r="C16" s="8">
        <v>7500</v>
      </c>
      <c r="D16" s="7" t="s">
        <v>1896</v>
      </c>
    </row>
    <row r="17" spans="1:4" ht="25.5" x14ac:dyDescent="0.2">
      <c r="A17" s="3" t="s">
        <v>664</v>
      </c>
      <c r="B17" s="3" t="s">
        <v>2925</v>
      </c>
      <c r="C17" s="8">
        <v>15000</v>
      </c>
      <c r="D17" s="7" t="s">
        <v>1896</v>
      </c>
    </row>
    <row r="18" spans="1:4" ht="38.25" x14ac:dyDescent="0.2">
      <c r="A18" s="3" t="s">
        <v>665</v>
      </c>
      <c r="B18" s="3" t="s">
        <v>2927</v>
      </c>
      <c r="C18" s="8">
        <v>15000</v>
      </c>
      <c r="D18" s="7" t="s">
        <v>2926</v>
      </c>
    </row>
    <row r="19" spans="1:4" ht="25.5" x14ac:dyDescent="0.2">
      <c r="A19" s="3" t="s">
        <v>666</v>
      </c>
      <c r="B19" s="3" t="s">
        <v>2928</v>
      </c>
      <c r="C19" s="8">
        <v>30000</v>
      </c>
      <c r="D19" s="7" t="s">
        <v>2926</v>
      </c>
    </row>
    <row r="20" spans="1:4" ht="51.75" customHeight="1" x14ac:dyDescent="0.2">
      <c r="A20" s="3" t="s">
        <v>667</v>
      </c>
      <c r="B20" s="3" t="s">
        <v>3658</v>
      </c>
      <c r="C20" s="8">
        <v>0.28499999999999998</v>
      </c>
      <c r="D20" s="7" t="s">
        <v>2929</v>
      </c>
    </row>
    <row r="21" spans="1:4" ht="25.5" x14ac:dyDescent="0.2">
      <c r="A21" s="3" t="s">
        <v>668</v>
      </c>
      <c r="B21" s="3" t="s">
        <v>2930</v>
      </c>
      <c r="C21" s="8">
        <v>0.09</v>
      </c>
      <c r="D21" s="7" t="s">
        <v>1897</v>
      </c>
    </row>
    <row r="22" spans="1:4" x14ac:dyDescent="0.2">
      <c r="A22" s="3" t="s">
        <v>669</v>
      </c>
      <c r="B22" s="3" t="s">
        <v>2931</v>
      </c>
      <c r="C22" s="8">
        <v>6000</v>
      </c>
      <c r="D22" s="7" t="s">
        <v>1898</v>
      </c>
    </row>
    <row r="23" spans="1:4" ht="25.5" x14ac:dyDescent="0.2">
      <c r="A23" s="3" t="s">
        <v>51</v>
      </c>
      <c r="B23" s="3" t="s">
        <v>2914</v>
      </c>
      <c r="C23" s="8">
        <v>0.09</v>
      </c>
      <c r="D23" s="7" t="s">
        <v>1899</v>
      </c>
    </row>
    <row r="24" spans="1:4" ht="38.25" x14ac:dyDescent="0.2">
      <c r="A24" s="3" t="s">
        <v>252</v>
      </c>
      <c r="B24" s="3" t="s">
        <v>2932</v>
      </c>
      <c r="C24" s="8">
        <v>0.12</v>
      </c>
      <c r="D24" s="7" t="s">
        <v>1899</v>
      </c>
    </row>
    <row r="25" spans="1:4" ht="38.25" x14ac:dyDescent="0.2">
      <c r="A25" s="3" t="s">
        <v>300</v>
      </c>
      <c r="B25" s="3" t="s">
        <v>2933</v>
      </c>
      <c r="C25" s="8">
        <v>12000</v>
      </c>
      <c r="D25" s="3" t="s">
        <v>1534</v>
      </c>
    </row>
    <row r="26" spans="1:4" ht="38.25" x14ac:dyDescent="0.2">
      <c r="A26" s="3" t="s">
        <v>301</v>
      </c>
      <c r="B26" s="3" t="s">
        <v>2934</v>
      </c>
      <c r="C26" s="8">
        <v>24000</v>
      </c>
      <c r="D26" s="3" t="s">
        <v>1534</v>
      </c>
    </row>
    <row r="27" spans="1:4" ht="38.25" x14ac:dyDescent="0.2">
      <c r="A27" s="3" t="s">
        <v>1083</v>
      </c>
      <c r="B27" s="3" t="s">
        <v>2935</v>
      </c>
      <c r="C27" s="8" t="s">
        <v>1900</v>
      </c>
      <c r="D27" s="3" t="s">
        <v>2523</v>
      </c>
    </row>
    <row r="28" spans="1:4" ht="52.5" customHeight="1" x14ac:dyDescent="0.2">
      <c r="A28" s="3" t="s">
        <v>1077</v>
      </c>
      <c r="B28" s="3" t="s">
        <v>2936</v>
      </c>
      <c r="C28" s="8" t="s">
        <v>1802</v>
      </c>
      <c r="D28" s="3" t="s">
        <v>1901</v>
      </c>
    </row>
    <row r="29" spans="1:4" ht="54" customHeight="1" x14ac:dyDescent="0.2">
      <c r="A29" s="3" t="s">
        <v>1078</v>
      </c>
      <c r="B29" s="3" t="s">
        <v>2937</v>
      </c>
      <c r="C29" s="8" t="s">
        <v>1084</v>
      </c>
      <c r="D29" s="3" t="s">
        <v>1902</v>
      </c>
    </row>
    <row r="30" spans="1:4" s="24" customFormat="1" ht="38.25" x14ac:dyDescent="0.2">
      <c r="A30" s="3" t="s">
        <v>2072</v>
      </c>
      <c r="B30" s="3" t="s">
        <v>2073</v>
      </c>
      <c r="C30" s="8">
        <v>300</v>
      </c>
      <c r="D30" s="3" t="s">
        <v>1902</v>
      </c>
    </row>
    <row r="31" spans="1:4" ht="38.25" x14ac:dyDescent="0.2">
      <c r="A31" s="3" t="s">
        <v>1082</v>
      </c>
      <c r="B31" s="3" t="s">
        <v>2938</v>
      </c>
      <c r="C31" s="8" t="s">
        <v>960</v>
      </c>
      <c r="D31" s="3" t="s">
        <v>1902</v>
      </c>
    </row>
    <row r="32" spans="1:4" ht="38.25" x14ac:dyDescent="0.2">
      <c r="A32" s="3" t="s">
        <v>1081</v>
      </c>
      <c r="B32" s="3" t="s">
        <v>2939</v>
      </c>
      <c r="C32" s="8" t="s">
        <v>961</v>
      </c>
      <c r="D32" s="3" t="s">
        <v>1902</v>
      </c>
    </row>
    <row r="33" spans="1:4" ht="38.25" x14ac:dyDescent="0.2">
      <c r="A33" s="3" t="s">
        <v>1080</v>
      </c>
      <c r="B33" s="3" t="s">
        <v>2940</v>
      </c>
      <c r="C33" s="8" t="s">
        <v>959</v>
      </c>
      <c r="D33" s="3" t="s">
        <v>1902</v>
      </c>
    </row>
    <row r="34" spans="1:4" ht="38.25" x14ac:dyDescent="0.2">
      <c r="A34" s="3" t="s">
        <v>1079</v>
      </c>
      <c r="B34" s="3" t="s">
        <v>2941</v>
      </c>
      <c r="C34" s="8" t="s">
        <v>958</v>
      </c>
      <c r="D34" s="3" t="s">
        <v>1902</v>
      </c>
    </row>
    <row r="35" spans="1:4" x14ac:dyDescent="0.2">
      <c r="A35" s="3" t="s">
        <v>670</v>
      </c>
      <c r="B35" s="3" t="s">
        <v>2606</v>
      </c>
      <c r="C35" s="8" t="s">
        <v>1973</v>
      </c>
      <c r="D35" s="3" t="s">
        <v>1903</v>
      </c>
    </row>
    <row r="36" spans="1:4" ht="25.5" x14ac:dyDescent="0.2">
      <c r="A36" s="3" t="s">
        <v>671</v>
      </c>
      <c r="B36" s="3" t="s">
        <v>2942</v>
      </c>
      <c r="C36" s="8" t="s">
        <v>1974</v>
      </c>
      <c r="D36" s="3" t="s">
        <v>1903</v>
      </c>
    </row>
    <row r="37" spans="1:4" x14ac:dyDescent="0.2">
      <c r="A37" s="3" t="s">
        <v>672</v>
      </c>
      <c r="B37" s="3" t="s">
        <v>786</v>
      </c>
      <c r="C37" s="8" t="s">
        <v>1496</v>
      </c>
      <c r="D37" s="3" t="s">
        <v>1903</v>
      </c>
    </row>
    <row r="38" spans="1:4" ht="25.5" x14ac:dyDescent="0.2">
      <c r="A38" s="3" t="s">
        <v>673</v>
      </c>
      <c r="B38" s="3" t="s">
        <v>2943</v>
      </c>
      <c r="C38" s="8" t="s">
        <v>676</v>
      </c>
      <c r="D38" s="3" t="s">
        <v>1905</v>
      </c>
    </row>
    <row r="39" spans="1:4" ht="38.25" x14ac:dyDescent="0.2">
      <c r="A39" s="3" t="s">
        <v>674</v>
      </c>
      <c r="B39" s="3" t="s">
        <v>2944</v>
      </c>
      <c r="C39" s="8" t="s">
        <v>677</v>
      </c>
      <c r="D39" s="3" t="s">
        <v>1905</v>
      </c>
    </row>
    <row r="40" spans="1:4" ht="25.5" x14ac:dyDescent="0.2">
      <c r="A40" s="3" t="s">
        <v>675</v>
      </c>
      <c r="B40" s="3" t="s">
        <v>2945</v>
      </c>
      <c r="C40" s="8" t="s">
        <v>1904</v>
      </c>
      <c r="D40" s="3" t="s">
        <v>1905</v>
      </c>
    </row>
    <row r="41" spans="1:4" ht="25.5" x14ac:dyDescent="0.2">
      <c r="A41" s="3" t="s">
        <v>962</v>
      </c>
      <c r="B41" s="3" t="s">
        <v>2946</v>
      </c>
      <c r="C41" s="8" t="s">
        <v>1185</v>
      </c>
      <c r="D41" s="3" t="s">
        <v>1906</v>
      </c>
    </row>
    <row r="42" spans="1:4" ht="25.5" x14ac:dyDescent="0.2">
      <c r="A42" s="3" t="s">
        <v>963</v>
      </c>
      <c r="B42" s="3" t="s">
        <v>2947</v>
      </c>
      <c r="C42" s="8" t="s">
        <v>1186</v>
      </c>
      <c r="D42" s="3" t="s">
        <v>1906</v>
      </c>
    </row>
    <row r="43" spans="1:4" ht="25.5" x14ac:dyDescent="0.2">
      <c r="A43" s="3" t="s">
        <v>964</v>
      </c>
      <c r="B43" s="3" t="s">
        <v>2948</v>
      </c>
      <c r="C43" s="8" t="s">
        <v>965</v>
      </c>
      <c r="D43" s="3" t="s">
        <v>1906</v>
      </c>
    </row>
    <row r="44" spans="1:4" ht="25.5" x14ac:dyDescent="0.2">
      <c r="A44" s="2" t="s">
        <v>2061</v>
      </c>
      <c r="B44" s="3" t="s">
        <v>2949</v>
      </c>
      <c r="C44" s="12">
        <v>30000</v>
      </c>
      <c r="D44" s="3" t="s">
        <v>2064</v>
      </c>
    </row>
    <row r="45" spans="1:4" ht="25.5" x14ac:dyDescent="0.2">
      <c r="A45" s="2" t="s">
        <v>2062</v>
      </c>
      <c r="B45" s="3" t="s">
        <v>2063</v>
      </c>
      <c r="C45" s="12">
        <v>25000</v>
      </c>
      <c r="D45" s="3" t="s">
        <v>2065</v>
      </c>
    </row>
    <row r="46" spans="1:4" ht="25.5" x14ac:dyDescent="0.2">
      <c r="A46" s="2" t="s">
        <v>2066</v>
      </c>
      <c r="B46" s="3" t="s">
        <v>2950</v>
      </c>
      <c r="C46" s="12">
        <v>5000</v>
      </c>
      <c r="D46" s="3" t="s">
        <v>2068</v>
      </c>
    </row>
    <row r="47" spans="1:4" ht="25.5" x14ac:dyDescent="0.2">
      <c r="A47" s="2" t="s">
        <v>2067</v>
      </c>
      <c r="B47" s="3" t="s">
        <v>2951</v>
      </c>
      <c r="C47" s="12">
        <v>1000</v>
      </c>
      <c r="D47" s="3" t="s">
        <v>2069</v>
      </c>
    </row>
    <row r="48" spans="1:4" ht="25.5" x14ac:dyDescent="0.2">
      <c r="A48" s="2" t="s">
        <v>2070</v>
      </c>
      <c r="B48" s="3" t="s">
        <v>2952</v>
      </c>
      <c r="C48" s="12">
        <v>0.44280000000000003</v>
      </c>
      <c r="D48" s="3" t="s">
        <v>2071</v>
      </c>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sheetData>
  <autoFilter ref="A3:D48" xr:uid="{00000000-0001-0000-2A00-000000000000}"/>
  <mergeCells count="1">
    <mergeCell ref="A1:B1"/>
  </mergeCells>
  <phoneticPr fontId="6" type="noConversion"/>
  <hyperlinks>
    <hyperlink ref="D1" location="Introduction!A14" display="Return to Table of Contents" xr:uid="{9E7C7C2A-9ED0-4194-B079-3FE30B6DF865}"/>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197"/>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1020</v>
      </c>
      <c r="B1" s="87"/>
      <c r="D1" s="83" t="s">
        <v>4457</v>
      </c>
    </row>
    <row r="3" spans="1:4" x14ac:dyDescent="0.2">
      <c r="A3" s="17" t="s">
        <v>0</v>
      </c>
      <c r="B3" s="17" t="s">
        <v>2</v>
      </c>
      <c r="C3" s="17" t="s">
        <v>1765</v>
      </c>
      <c r="D3" s="17" t="s">
        <v>1766</v>
      </c>
    </row>
    <row r="4" spans="1:4" x14ac:dyDescent="0.2">
      <c r="A4" s="3" t="s">
        <v>678</v>
      </c>
      <c r="B4" s="3" t="s">
        <v>2582</v>
      </c>
      <c r="C4" s="8">
        <v>3.0700000000000002E-2</v>
      </c>
      <c r="D4" s="7" t="s">
        <v>2524</v>
      </c>
    </row>
    <row r="5" spans="1:4" ht="25.5" x14ac:dyDescent="0.2">
      <c r="A5" s="3" t="s">
        <v>1436</v>
      </c>
      <c r="B5" s="3" t="s">
        <v>2583</v>
      </c>
      <c r="C5" s="8">
        <v>10</v>
      </c>
      <c r="D5" s="7" t="s">
        <v>2525</v>
      </c>
    </row>
    <row r="6" spans="1:4" ht="198" customHeight="1" x14ac:dyDescent="0.2">
      <c r="A6" s="3" t="s">
        <v>679</v>
      </c>
      <c r="B6" s="3" t="s">
        <v>2584</v>
      </c>
      <c r="C6" s="8" t="s">
        <v>681</v>
      </c>
      <c r="D6" s="7" t="s">
        <v>2525</v>
      </c>
    </row>
    <row r="7" spans="1:4" ht="199.5" customHeight="1" x14ac:dyDescent="0.2">
      <c r="A7" s="3" t="s">
        <v>680</v>
      </c>
      <c r="B7" s="3" t="s">
        <v>2585</v>
      </c>
      <c r="C7" s="8" t="s">
        <v>682</v>
      </c>
      <c r="D7" s="7" t="s">
        <v>2526</v>
      </c>
    </row>
    <row r="8" spans="1:4" ht="38.25" x14ac:dyDescent="0.2">
      <c r="A8" s="2" t="s">
        <v>2008</v>
      </c>
      <c r="B8" s="3" t="s">
        <v>2586</v>
      </c>
      <c r="C8" s="7">
        <v>43000</v>
      </c>
      <c r="D8" s="7" t="s">
        <v>2013</v>
      </c>
    </row>
    <row r="9" spans="1:4" ht="38.25" x14ac:dyDescent="0.2">
      <c r="A9" s="2" t="s">
        <v>2012</v>
      </c>
      <c r="B9" s="3" t="s">
        <v>2587</v>
      </c>
      <c r="C9" s="7">
        <v>1050</v>
      </c>
      <c r="D9" s="7" t="s">
        <v>2013</v>
      </c>
    </row>
    <row r="10" spans="1:4" ht="38.25" x14ac:dyDescent="0.2">
      <c r="A10" s="2" t="s">
        <v>2011</v>
      </c>
      <c r="B10" s="3" t="s">
        <v>2588</v>
      </c>
      <c r="C10" s="7">
        <v>2100</v>
      </c>
      <c r="D10" s="7" t="s">
        <v>2013</v>
      </c>
    </row>
    <row r="11" spans="1:4" ht="38.25" x14ac:dyDescent="0.2">
      <c r="A11" s="2" t="s">
        <v>2010</v>
      </c>
      <c r="B11" s="3" t="s">
        <v>2589</v>
      </c>
      <c r="C11" s="7">
        <v>600</v>
      </c>
      <c r="D11" s="7" t="s">
        <v>2013</v>
      </c>
    </row>
    <row r="12" spans="1:4" ht="38.25" x14ac:dyDescent="0.2">
      <c r="A12" s="2" t="s">
        <v>2009</v>
      </c>
      <c r="B12" s="3" t="s">
        <v>2590</v>
      </c>
      <c r="C12" s="7">
        <v>1200</v>
      </c>
      <c r="D12" s="7" t="s">
        <v>2013</v>
      </c>
    </row>
    <row r="13" spans="1:4" x14ac:dyDescent="0.2">
      <c r="A13" s="2"/>
      <c r="B13" s="2"/>
      <c r="C13" s="7"/>
      <c r="D13" s="7"/>
    </row>
    <row r="14" spans="1:4" x14ac:dyDescent="0.2">
      <c r="A14" s="2"/>
      <c r="B14" s="2"/>
      <c r="C14" s="7"/>
      <c r="D14" s="7"/>
    </row>
    <row r="15" spans="1:4" x14ac:dyDescent="0.2">
      <c r="A15" s="2"/>
      <c r="B15" s="2"/>
      <c r="C15" s="7"/>
      <c r="D15" s="7"/>
    </row>
    <row r="16" spans="1:4" x14ac:dyDescent="0.2">
      <c r="A16" s="2"/>
      <c r="B16" s="2"/>
      <c r="C16" s="7"/>
      <c r="D16" s="7"/>
    </row>
    <row r="17" spans="1:4" x14ac:dyDescent="0.2">
      <c r="A17" s="2"/>
      <c r="B17" s="2"/>
      <c r="C17" s="7"/>
      <c r="D17" s="7"/>
    </row>
    <row r="18" spans="1:4" x14ac:dyDescent="0.2">
      <c r="A18" s="2"/>
      <c r="B18" s="2"/>
      <c r="C18" s="7"/>
      <c r="D18" s="7"/>
    </row>
    <row r="19" spans="1:4" x14ac:dyDescent="0.2">
      <c r="A19" s="2"/>
      <c r="B19" s="2"/>
      <c r="C19" s="7"/>
      <c r="D19" s="7"/>
    </row>
    <row r="20" spans="1:4" x14ac:dyDescent="0.2">
      <c r="A20" s="2"/>
      <c r="B20" s="2"/>
      <c r="C20" s="7"/>
      <c r="D20" s="7"/>
    </row>
    <row r="21" spans="1:4" x14ac:dyDescent="0.2">
      <c r="A21" s="2"/>
      <c r="B21" s="2"/>
      <c r="C21" s="7"/>
      <c r="D21" s="7"/>
    </row>
    <row r="22" spans="1:4" x14ac:dyDescent="0.2">
      <c r="A22" s="2"/>
      <c r="B22" s="2"/>
      <c r="C22" s="7"/>
      <c r="D22" s="7"/>
    </row>
    <row r="23" spans="1:4" x14ac:dyDescent="0.2">
      <c r="A23" s="2"/>
      <c r="B23" s="2"/>
      <c r="C23" s="7"/>
      <c r="D23" s="7"/>
    </row>
    <row r="24" spans="1:4" x14ac:dyDescent="0.2">
      <c r="A24" s="2"/>
      <c r="B24" s="2"/>
      <c r="C24" s="7"/>
      <c r="D24" s="7"/>
    </row>
    <row r="25" spans="1:4" x14ac:dyDescent="0.2">
      <c r="A25" s="2"/>
      <c r="B25" s="2"/>
      <c r="C25" s="7"/>
      <c r="D25" s="7"/>
    </row>
    <row r="26" spans="1:4" x14ac:dyDescent="0.2">
      <c r="A26" s="2"/>
      <c r="B26" s="2"/>
      <c r="C26" s="7"/>
      <c r="D26" s="7"/>
    </row>
    <row r="27" spans="1:4" x14ac:dyDescent="0.2">
      <c r="A27" s="2"/>
      <c r="B27" s="2"/>
      <c r="C27" s="7"/>
      <c r="D27" s="7"/>
    </row>
    <row r="28" spans="1:4" x14ac:dyDescent="0.2">
      <c r="A28" s="2"/>
      <c r="B28" s="2"/>
      <c r="C28" s="7"/>
      <c r="D28" s="7"/>
    </row>
    <row r="29" spans="1:4" x14ac:dyDescent="0.2">
      <c r="A29" s="2"/>
      <c r="B29" s="2"/>
      <c r="C29" s="7"/>
      <c r="D29" s="9"/>
    </row>
    <row r="30" spans="1:4" x14ac:dyDescent="0.2">
      <c r="A30" s="2"/>
      <c r="B30" s="2"/>
      <c r="C30" s="7"/>
      <c r="D30" s="9"/>
    </row>
    <row r="31" spans="1:4" x14ac:dyDescent="0.2">
      <c r="A31" s="2"/>
      <c r="B31" s="2"/>
      <c r="C31" s="7"/>
      <c r="D31" s="7"/>
    </row>
    <row r="32" spans="1:4" x14ac:dyDescent="0.2">
      <c r="A32" s="2"/>
      <c r="B32" s="2"/>
      <c r="C32" s="7"/>
      <c r="D32" s="7"/>
    </row>
    <row r="33" spans="1:4" x14ac:dyDescent="0.2">
      <c r="A33" s="2"/>
      <c r="B33" s="2"/>
      <c r="C33" s="7"/>
      <c r="D33" s="40"/>
    </row>
    <row r="34" spans="1:4" x14ac:dyDescent="0.2">
      <c r="A34" s="2"/>
      <c r="B34" s="2"/>
    </row>
    <row r="35" spans="1:4" x14ac:dyDescent="0.2">
      <c r="A35" s="2"/>
      <c r="B35" s="2"/>
    </row>
    <row r="36" spans="1:4" x14ac:dyDescent="0.2">
      <c r="A36" s="2"/>
      <c r="B36" s="2"/>
    </row>
    <row r="37" spans="1:4" x14ac:dyDescent="0.2">
      <c r="A37" s="2"/>
      <c r="B37" s="2"/>
    </row>
    <row r="38" spans="1:4" x14ac:dyDescent="0.2">
      <c r="A38" s="2"/>
      <c r="B38" s="2"/>
    </row>
    <row r="39" spans="1:4" x14ac:dyDescent="0.2">
      <c r="A39" s="2"/>
      <c r="B39" s="2"/>
    </row>
    <row r="40" spans="1:4" x14ac:dyDescent="0.2">
      <c r="A40" s="2"/>
      <c r="B40" s="2"/>
    </row>
    <row r="41" spans="1:4" x14ac:dyDescent="0.2">
      <c r="A41" s="2"/>
      <c r="B41" s="2"/>
    </row>
    <row r="42" spans="1:4" x14ac:dyDescent="0.2">
      <c r="A42" s="2"/>
      <c r="B42" s="2"/>
    </row>
    <row r="43" spans="1:4" x14ac:dyDescent="0.2">
      <c r="A43" s="2"/>
      <c r="B43" s="2"/>
    </row>
    <row r="44" spans="1:4" x14ac:dyDescent="0.2">
      <c r="A44" s="2"/>
      <c r="B44" s="2"/>
    </row>
    <row r="45" spans="1:4" x14ac:dyDescent="0.2">
      <c r="A45" s="2"/>
      <c r="B45" s="2"/>
    </row>
    <row r="46" spans="1:4" x14ac:dyDescent="0.2">
      <c r="A46" s="2"/>
      <c r="B46" s="2"/>
    </row>
    <row r="47" spans="1:4" x14ac:dyDescent="0.2">
      <c r="A47" s="2"/>
      <c r="B47" s="2"/>
    </row>
    <row r="48" spans="1:4"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sheetData>
  <mergeCells count="1">
    <mergeCell ref="A1:B1"/>
  </mergeCells>
  <hyperlinks>
    <hyperlink ref="D1" location="Introduction!A14" display="Return to Table of Contents" xr:uid="{B1991B9C-FE0C-41FF-85DC-E924539E7DAB}"/>
  </hyperlink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247"/>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6" width="44" style="24"/>
    <col min="7" max="16384" width="44" style="1"/>
  </cols>
  <sheetData>
    <row r="1" spans="1:4" x14ac:dyDescent="0.2">
      <c r="A1" s="87" t="s">
        <v>1021</v>
      </c>
      <c r="B1" s="87"/>
      <c r="D1" s="83" t="s">
        <v>4457</v>
      </c>
    </row>
    <row r="3" spans="1:4" x14ac:dyDescent="0.2">
      <c r="A3" s="17" t="s">
        <v>0</v>
      </c>
      <c r="B3" s="17" t="s">
        <v>2</v>
      </c>
      <c r="C3" s="17" t="s">
        <v>1765</v>
      </c>
      <c r="D3" s="17" t="s">
        <v>1766</v>
      </c>
    </row>
    <row r="4" spans="1:4" x14ac:dyDescent="0.2">
      <c r="A4" s="3" t="s">
        <v>683</v>
      </c>
      <c r="B4" s="3" t="s">
        <v>787</v>
      </c>
      <c r="C4" s="8">
        <v>10000</v>
      </c>
      <c r="D4" s="7" t="s">
        <v>2527</v>
      </c>
    </row>
    <row r="5" spans="1:4" x14ac:dyDescent="0.2">
      <c r="A5" s="3" t="s">
        <v>684</v>
      </c>
      <c r="B5" s="3" t="s">
        <v>2223</v>
      </c>
      <c r="C5" s="8">
        <v>20050</v>
      </c>
      <c r="D5" s="7" t="s">
        <v>2527</v>
      </c>
    </row>
    <row r="6" spans="1:4" ht="25.5" x14ac:dyDescent="0.2">
      <c r="A6" s="3" t="s">
        <v>685</v>
      </c>
      <c r="B6" s="3" t="s">
        <v>815</v>
      </c>
      <c r="C6" s="8">
        <v>15050</v>
      </c>
      <c r="D6" s="7" t="s">
        <v>2527</v>
      </c>
    </row>
    <row r="7" spans="1:4" ht="25.5" x14ac:dyDescent="0.2">
      <c r="A7" s="3" t="s">
        <v>686</v>
      </c>
      <c r="B7" s="3" t="s">
        <v>2573</v>
      </c>
      <c r="C7" s="8">
        <v>4700</v>
      </c>
      <c r="D7" s="7" t="s">
        <v>2528</v>
      </c>
    </row>
    <row r="8" spans="1:4" ht="25.5" x14ac:dyDescent="0.2">
      <c r="A8" s="3" t="s">
        <v>687</v>
      </c>
      <c r="B8" s="3" t="s">
        <v>833</v>
      </c>
      <c r="C8" s="8">
        <v>0.25</v>
      </c>
      <c r="D8" s="7" t="s">
        <v>2529</v>
      </c>
    </row>
    <row r="9" spans="1:4" ht="25.5" x14ac:dyDescent="0.2">
      <c r="A9" s="3" t="s">
        <v>688</v>
      </c>
      <c r="B9" s="3" t="s">
        <v>834</v>
      </c>
      <c r="C9" s="8">
        <v>0.15</v>
      </c>
      <c r="D9" s="7" t="s">
        <v>2530</v>
      </c>
    </row>
    <row r="10" spans="1:4" ht="25.5" x14ac:dyDescent="0.2">
      <c r="A10" s="3" t="s">
        <v>689</v>
      </c>
      <c r="B10" s="3" t="s">
        <v>2574</v>
      </c>
      <c r="C10" s="8">
        <v>233750</v>
      </c>
      <c r="D10" s="7" t="s">
        <v>2528</v>
      </c>
    </row>
    <row r="11" spans="1:4" ht="39" customHeight="1" x14ac:dyDescent="0.2">
      <c r="A11" s="3" t="s">
        <v>1061</v>
      </c>
      <c r="B11" s="3" t="s">
        <v>2575</v>
      </c>
      <c r="C11" s="8">
        <v>101000</v>
      </c>
      <c r="D11" s="7" t="s">
        <v>2531</v>
      </c>
    </row>
    <row r="12" spans="1:4" ht="25.5" x14ac:dyDescent="0.2">
      <c r="A12" s="3" t="s">
        <v>1062</v>
      </c>
      <c r="B12" s="3" t="s">
        <v>2576</v>
      </c>
      <c r="C12" s="8">
        <v>126250</v>
      </c>
      <c r="D12" s="7" t="s">
        <v>2531</v>
      </c>
    </row>
    <row r="13" spans="1:4" x14ac:dyDescent="0.2">
      <c r="A13" s="3" t="s">
        <v>1063</v>
      </c>
      <c r="B13" s="3" t="s">
        <v>831</v>
      </c>
      <c r="C13" s="8">
        <v>20000</v>
      </c>
      <c r="D13" s="7" t="s">
        <v>2531</v>
      </c>
    </row>
    <row r="14" spans="1:4" ht="38.25" x14ac:dyDescent="0.2">
      <c r="A14" s="3" t="s">
        <v>1064</v>
      </c>
      <c r="B14" s="3" t="s">
        <v>2577</v>
      </c>
      <c r="C14" s="8">
        <v>101000</v>
      </c>
      <c r="D14" s="7" t="s">
        <v>2532</v>
      </c>
    </row>
    <row r="15" spans="1:4" ht="38.25" x14ac:dyDescent="0.2">
      <c r="A15" s="3" t="s">
        <v>1065</v>
      </c>
      <c r="B15" s="3" t="s">
        <v>2578</v>
      </c>
      <c r="C15" s="8">
        <v>126250</v>
      </c>
      <c r="D15" s="7" t="s">
        <v>2532</v>
      </c>
    </row>
    <row r="16" spans="1:4" ht="25.5" x14ac:dyDescent="0.2">
      <c r="A16" s="3" t="s">
        <v>690</v>
      </c>
      <c r="B16" s="3" t="s">
        <v>2232</v>
      </c>
      <c r="C16" s="8" t="s">
        <v>1821</v>
      </c>
      <c r="D16" s="7" t="s">
        <v>2533</v>
      </c>
    </row>
    <row r="17" spans="1:8" ht="25.5" x14ac:dyDescent="0.2">
      <c r="A17" s="3" t="s">
        <v>691</v>
      </c>
      <c r="B17" s="3" t="s">
        <v>2174</v>
      </c>
      <c r="C17" s="8" t="s">
        <v>694</v>
      </c>
      <c r="D17" s="7" t="s">
        <v>2533</v>
      </c>
    </row>
    <row r="18" spans="1:8" ht="38.25" x14ac:dyDescent="0.2">
      <c r="A18" s="3" t="s">
        <v>692</v>
      </c>
      <c r="B18" s="3" t="s">
        <v>2579</v>
      </c>
      <c r="C18" s="8" t="s">
        <v>1822</v>
      </c>
      <c r="D18" s="7" t="s">
        <v>956</v>
      </c>
      <c r="G18" s="24"/>
      <c r="H18" s="24"/>
    </row>
    <row r="19" spans="1:8" ht="25.5" x14ac:dyDescent="0.2">
      <c r="A19" s="3" t="s">
        <v>693</v>
      </c>
      <c r="B19" s="3" t="s">
        <v>2580</v>
      </c>
      <c r="C19" s="8" t="s">
        <v>695</v>
      </c>
      <c r="D19" s="7" t="s">
        <v>956</v>
      </c>
    </row>
    <row r="20" spans="1:8" ht="25.5" x14ac:dyDescent="0.2">
      <c r="A20" s="2" t="s">
        <v>1756</v>
      </c>
      <c r="B20" s="3" t="s">
        <v>2581</v>
      </c>
      <c r="C20" s="8">
        <v>0.15</v>
      </c>
      <c r="D20" s="7" t="s">
        <v>1823</v>
      </c>
    </row>
    <row r="21" spans="1:8" x14ac:dyDescent="0.2">
      <c r="A21" s="2"/>
      <c r="B21" s="3"/>
      <c r="C21" s="7"/>
      <c r="D21" s="7"/>
    </row>
    <row r="22" spans="1:8" x14ac:dyDescent="0.2">
      <c r="A22" s="2"/>
      <c r="B22" s="3"/>
      <c r="C22" s="7"/>
      <c r="D22" s="7"/>
    </row>
    <row r="23" spans="1:8" x14ac:dyDescent="0.2">
      <c r="A23" s="2"/>
      <c r="B23" s="3"/>
      <c r="C23" s="7"/>
      <c r="D23" s="7"/>
    </row>
    <row r="24" spans="1:8" x14ac:dyDescent="0.2">
      <c r="A24" s="2"/>
      <c r="B24" s="3"/>
      <c r="C24" s="7"/>
      <c r="D24" s="7"/>
    </row>
    <row r="25" spans="1:8" x14ac:dyDescent="0.2">
      <c r="A25" s="2"/>
      <c r="B25" s="3"/>
      <c r="C25" s="7"/>
      <c r="D25" s="9"/>
    </row>
    <row r="26" spans="1:8" x14ac:dyDescent="0.2">
      <c r="A26" s="2"/>
      <c r="B26" s="3"/>
      <c r="C26" s="7"/>
      <c r="D26" s="9"/>
    </row>
    <row r="27" spans="1:8" x14ac:dyDescent="0.2">
      <c r="A27" s="2"/>
      <c r="B27" s="3"/>
      <c r="C27" s="7"/>
      <c r="D27" s="7"/>
    </row>
    <row r="28" spans="1:8" x14ac:dyDescent="0.2">
      <c r="A28" s="2"/>
      <c r="B28" s="3"/>
      <c r="C28" s="7"/>
      <c r="D28" s="7"/>
    </row>
    <row r="29" spans="1:8" x14ac:dyDescent="0.2">
      <c r="A29" s="2"/>
      <c r="B29" s="3"/>
      <c r="C29" s="7"/>
      <c r="D29" s="40"/>
    </row>
    <row r="30" spans="1:8" x14ac:dyDescent="0.2">
      <c r="A30" s="2"/>
      <c r="B30" s="3"/>
    </row>
    <row r="31" spans="1:8" x14ac:dyDescent="0.2">
      <c r="A31" s="2"/>
      <c r="B31" s="3"/>
    </row>
    <row r="32" spans="1:8" x14ac:dyDescent="0.2">
      <c r="A32" s="2"/>
      <c r="B32" s="3"/>
    </row>
    <row r="33" spans="1:2" x14ac:dyDescent="0.2">
      <c r="A33" s="2"/>
      <c r="B33" s="3"/>
    </row>
    <row r="34" spans="1:2" x14ac:dyDescent="0.2">
      <c r="A34" s="2"/>
      <c r="B34" s="3"/>
    </row>
    <row r="35" spans="1:2" x14ac:dyDescent="0.2">
      <c r="A35" s="2"/>
      <c r="B35" s="3"/>
    </row>
    <row r="36" spans="1:2" x14ac:dyDescent="0.2">
      <c r="A36" s="2"/>
      <c r="B36" s="3"/>
    </row>
    <row r="37" spans="1:2" x14ac:dyDescent="0.2">
      <c r="A37" s="2"/>
      <c r="B37" s="3"/>
    </row>
    <row r="38" spans="1:2" x14ac:dyDescent="0.2">
      <c r="A38" s="2"/>
      <c r="B38" s="3"/>
    </row>
    <row r="39" spans="1:2" x14ac:dyDescent="0.2">
      <c r="A39" s="2"/>
      <c r="B39" s="3"/>
    </row>
    <row r="40" spans="1:2" x14ac:dyDescent="0.2">
      <c r="A40" s="2"/>
      <c r="B40" s="3"/>
    </row>
    <row r="41" spans="1:2" x14ac:dyDescent="0.2">
      <c r="A41" s="2"/>
      <c r="B41" s="2"/>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sheetData>
  <mergeCells count="1">
    <mergeCell ref="A1:B1"/>
  </mergeCells>
  <phoneticPr fontId="6" type="noConversion"/>
  <hyperlinks>
    <hyperlink ref="D1" location="Introduction!A14" display="Return to Table of Contents" xr:uid="{CD1E3C40-9524-4BED-B51F-4E5B76AE4227}"/>
  </hyperlink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248"/>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1022</v>
      </c>
      <c r="B1" s="87"/>
      <c r="D1" s="83" t="s">
        <v>4457</v>
      </c>
    </row>
    <row r="3" spans="1:4" x14ac:dyDescent="0.2">
      <c r="A3" s="17" t="s">
        <v>0</v>
      </c>
      <c r="B3" s="17" t="s">
        <v>2</v>
      </c>
      <c r="C3" s="17" t="s">
        <v>1765</v>
      </c>
      <c r="D3" s="17" t="s">
        <v>1766</v>
      </c>
    </row>
    <row r="4" spans="1:4" ht="38.25" x14ac:dyDescent="0.2">
      <c r="A4" s="3" t="s">
        <v>44</v>
      </c>
      <c r="B4" s="3" t="s">
        <v>2904</v>
      </c>
      <c r="C4" s="8">
        <v>7.0000000000000007E-2</v>
      </c>
      <c r="D4" s="7" t="s">
        <v>2534</v>
      </c>
    </row>
    <row r="5" spans="1:4" ht="25.5" x14ac:dyDescent="0.2">
      <c r="A5" s="3" t="s">
        <v>240</v>
      </c>
      <c r="B5" s="3" t="s">
        <v>2905</v>
      </c>
      <c r="C5" s="8">
        <v>210</v>
      </c>
      <c r="D5" s="7" t="s">
        <v>2534</v>
      </c>
    </row>
    <row r="6" spans="1:4" ht="25.5" x14ac:dyDescent="0.2">
      <c r="A6" s="3" t="s">
        <v>696</v>
      </c>
      <c r="B6" s="3" t="s">
        <v>2906</v>
      </c>
      <c r="C6" s="8">
        <v>7.0000000000000001E-3</v>
      </c>
      <c r="D6" s="7" t="s">
        <v>2535</v>
      </c>
    </row>
    <row r="7" spans="1:4" s="24" customFormat="1" ht="25.5" x14ac:dyDescent="0.2">
      <c r="A7" s="3" t="s">
        <v>1437</v>
      </c>
      <c r="B7" s="3" t="s">
        <v>1438</v>
      </c>
      <c r="C7" s="8">
        <v>50000</v>
      </c>
      <c r="D7" s="7" t="s">
        <v>2536</v>
      </c>
    </row>
    <row r="8" spans="1:4" ht="25.5" x14ac:dyDescent="0.2">
      <c r="A8" s="3" t="s">
        <v>697</v>
      </c>
      <c r="B8" s="3" t="s">
        <v>2907</v>
      </c>
      <c r="C8" s="8">
        <v>350</v>
      </c>
      <c r="D8" s="7" t="s">
        <v>2535</v>
      </c>
    </row>
    <row r="9" spans="1:4" ht="25.5" x14ac:dyDescent="0.2">
      <c r="A9" s="3" t="s">
        <v>500</v>
      </c>
      <c r="B9" s="3" t="s">
        <v>2908</v>
      </c>
      <c r="C9" s="8">
        <v>3000</v>
      </c>
      <c r="D9" s="7" t="s">
        <v>2537</v>
      </c>
    </row>
    <row r="10" spans="1:4" ht="25.5" x14ac:dyDescent="0.2">
      <c r="A10" s="3" t="s">
        <v>501</v>
      </c>
      <c r="B10" s="3" t="s">
        <v>2909</v>
      </c>
      <c r="C10" s="8">
        <v>10000</v>
      </c>
      <c r="D10" s="7" t="s">
        <v>2537</v>
      </c>
    </row>
    <row r="11" spans="1:4" ht="25.5" x14ac:dyDescent="0.2">
      <c r="A11" s="3" t="s">
        <v>1041</v>
      </c>
      <c r="B11" s="3" t="s">
        <v>2910</v>
      </c>
      <c r="C11" s="8">
        <v>10000000</v>
      </c>
      <c r="D11" s="7" t="s">
        <v>2538</v>
      </c>
    </row>
    <row r="12" spans="1:4" ht="25.5" x14ac:dyDescent="0.2">
      <c r="A12" s="3" t="s">
        <v>1042</v>
      </c>
      <c r="B12" s="3" t="s">
        <v>2911</v>
      </c>
      <c r="C12" s="8">
        <v>10000000</v>
      </c>
      <c r="D12" s="7" t="s">
        <v>2538</v>
      </c>
    </row>
    <row r="13" spans="1:4" x14ac:dyDescent="0.2">
      <c r="A13" s="3" t="s">
        <v>698</v>
      </c>
      <c r="B13" s="3" t="s">
        <v>2720</v>
      </c>
      <c r="C13" s="8" t="s">
        <v>1819</v>
      </c>
      <c r="D13" s="7" t="s">
        <v>1818</v>
      </c>
    </row>
    <row r="14" spans="1:4" x14ac:dyDescent="0.2">
      <c r="A14" s="3" t="s">
        <v>699</v>
      </c>
      <c r="B14" s="3" t="s">
        <v>786</v>
      </c>
      <c r="C14" s="8" t="s">
        <v>1820</v>
      </c>
      <c r="D14" s="7" t="s">
        <v>1818</v>
      </c>
    </row>
    <row r="15" spans="1:4" ht="25.5" x14ac:dyDescent="0.2">
      <c r="A15" s="3" t="s">
        <v>700</v>
      </c>
      <c r="B15" s="3" t="s">
        <v>2912</v>
      </c>
      <c r="C15" s="8">
        <v>15000</v>
      </c>
      <c r="D15" s="7" t="s">
        <v>2539</v>
      </c>
    </row>
    <row r="16" spans="1:4" ht="25.5" x14ac:dyDescent="0.2">
      <c r="A16" s="3" t="s">
        <v>701</v>
      </c>
      <c r="B16" s="3" t="s">
        <v>2913</v>
      </c>
      <c r="C16" s="8">
        <v>4610</v>
      </c>
      <c r="D16" s="7" t="s">
        <v>2540</v>
      </c>
    </row>
    <row r="17" spans="1:4" ht="25.5" x14ac:dyDescent="0.2">
      <c r="A17" s="3" t="s">
        <v>319</v>
      </c>
      <c r="B17" s="3" t="s">
        <v>2914</v>
      </c>
      <c r="C17" s="8">
        <v>1.25</v>
      </c>
      <c r="D17" s="7" t="s">
        <v>1233</v>
      </c>
    </row>
    <row r="18" spans="1:4" x14ac:dyDescent="0.2">
      <c r="A18" s="2"/>
      <c r="B18" s="3"/>
      <c r="C18" s="7"/>
      <c r="D18" s="7"/>
    </row>
    <row r="19" spans="1:4" x14ac:dyDescent="0.2">
      <c r="A19" s="2"/>
      <c r="B19" s="3"/>
      <c r="C19" s="7"/>
      <c r="D19" s="7"/>
    </row>
    <row r="20" spans="1:4" x14ac:dyDescent="0.2">
      <c r="A20" s="2"/>
      <c r="B20" s="3"/>
      <c r="C20" s="7"/>
      <c r="D20" s="7"/>
    </row>
    <row r="21" spans="1:4" x14ac:dyDescent="0.2">
      <c r="A21" s="2"/>
      <c r="B21" s="3"/>
      <c r="C21" s="7"/>
      <c r="D21" s="7"/>
    </row>
    <row r="22" spans="1:4" x14ac:dyDescent="0.2">
      <c r="A22" s="2"/>
      <c r="B22" s="3"/>
      <c r="C22" s="7"/>
      <c r="D22" s="7"/>
    </row>
    <row r="23" spans="1:4" x14ac:dyDescent="0.2">
      <c r="A23" s="2"/>
      <c r="B23" s="3"/>
      <c r="C23" s="7"/>
      <c r="D23" s="7"/>
    </row>
    <row r="24" spans="1:4" x14ac:dyDescent="0.2">
      <c r="A24" s="2"/>
      <c r="B24" s="3"/>
      <c r="C24" s="7"/>
      <c r="D24" s="7"/>
    </row>
    <row r="25" spans="1:4" x14ac:dyDescent="0.2">
      <c r="A25" s="2"/>
      <c r="B25" s="3"/>
      <c r="C25" s="7"/>
      <c r="D25" s="7"/>
    </row>
    <row r="26" spans="1:4" x14ac:dyDescent="0.2">
      <c r="A26" s="2"/>
      <c r="B26" s="3"/>
      <c r="C26" s="7"/>
      <c r="D26" s="7"/>
    </row>
    <row r="27" spans="1:4" x14ac:dyDescent="0.2">
      <c r="A27" s="2"/>
      <c r="B27" s="3"/>
      <c r="C27" s="7"/>
      <c r="D27" s="7"/>
    </row>
    <row r="28" spans="1:4" x14ac:dyDescent="0.2">
      <c r="A28" s="2"/>
      <c r="B28" s="3"/>
      <c r="C28" s="7"/>
      <c r="D28" s="9"/>
    </row>
    <row r="29" spans="1:4" x14ac:dyDescent="0.2">
      <c r="A29" s="2"/>
      <c r="B29" s="3"/>
      <c r="C29" s="7"/>
      <c r="D29" s="9"/>
    </row>
    <row r="30" spans="1:4" x14ac:dyDescent="0.2">
      <c r="A30" s="2"/>
      <c r="B30" s="3"/>
      <c r="C30" s="7"/>
      <c r="D30" s="7"/>
    </row>
    <row r="31" spans="1:4" x14ac:dyDescent="0.2">
      <c r="A31" s="2"/>
      <c r="B31" s="3"/>
      <c r="C31" s="7"/>
      <c r="D31" s="7"/>
    </row>
    <row r="32" spans="1:4" x14ac:dyDescent="0.2">
      <c r="A32" s="2"/>
      <c r="B32" s="3"/>
      <c r="C32" s="7"/>
      <c r="D32" s="40"/>
    </row>
    <row r="33" spans="1:2" x14ac:dyDescent="0.2">
      <c r="A33" s="2"/>
      <c r="B33" s="3"/>
    </row>
    <row r="34" spans="1:2" x14ac:dyDescent="0.2">
      <c r="A34" s="2"/>
      <c r="B34" s="3"/>
    </row>
    <row r="35" spans="1:2" x14ac:dyDescent="0.2">
      <c r="A35" s="2"/>
      <c r="B35" s="3"/>
    </row>
    <row r="36" spans="1:2" x14ac:dyDescent="0.2">
      <c r="A36" s="2"/>
      <c r="B36" s="3"/>
    </row>
    <row r="37" spans="1:2" x14ac:dyDescent="0.2">
      <c r="A37" s="2"/>
      <c r="B37" s="3"/>
    </row>
    <row r="38" spans="1:2" x14ac:dyDescent="0.2">
      <c r="A38" s="2"/>
      <c r="B38" s="3"/>
    </row>
    <row r="39" spans="1:2" x14ac:dyDescent="0.2">
      <c r="A39" s="2"/>
      <c r="B39" s="3"/>
    </row>
    <row r="40" spans="1:2" x14ac:dyDescent="0.2">
      <c r="A40" s="2"/>
      <c r="B40" s="3"/>
    </row>
    <row r="41" spans="1:2" x14ac:dyDescent="0.2">
      <c r="A41" s="2"/>
      <c r="B41" s="3"/>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row r="248" spans="1:2" x14ac:dyDescent="0.2">
      <c r="A248" s="2"/>
      <c r="B248" s="2"/>
    </row>
  </sheetData>
  <mergeCells count="1">
    <mergeCell ref="A1:B1"/>
  </mergeCells>
  <hyperlinks>
    <hyperlink ref="D1" location="Introduction!A14" display="Return to Table of Contents" xr:uid="{84D0BEC6-739C-48DF-AC50-5F2BADE91FBE}"/>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246"/>
  <sheetViews>
    <sheetView zoomScale="80" zoomScaleNormal="80" workbookViewId="0">
      <pane xSplit="2" ySplit="3" topLeftCell="C4" activePane="bottomRight" state="frozen"/>
      <selection sqref="A1:J1"/>
      <selection pane="topRight" sqref="A1:J1"/>
      <selection pane="bottomLeft" sqref="A1:J1"/>
      <selection pane="bottomRight" sqref="A1:J1"/>
    </sheetView>
  </sheetViews>
  <sheetFormatPr defaultColWidth="9.140625" defaultRowHeight="12.75" x14ac:dyDescent="0.2"/>
  <cols>
    <col min="1" max="1" width="18" style="1" customWidth="1"/>
    <col min="2" max="2" width="30.5703125" style="1" customWidth="1"/>
    <col min="3" max="3" width="12.7109375" style="1" hidden="1" customWidth="1"/>
    <col min="4" max="4" width="29.7109375" style="1" hidden="1" customWidth="1"/>
    <col min="5" max="5" width="13.42578125" style="1" hidden="1" customWidth="1"/>
    <col min="6" max="6" width="33.5703125" style="1" hidden="1" customWidth="1"/>
    <col min="7" max="7" width="12.85546875" style="1" hidden="1" customWidth="1"/>
    <col min="8" max="8" width="33.7109375" style="1" hidden="1" customWidth="1"/>
    <col min="9" max="9" width="12.85546875" style="1" hidden="1" customWidth="1"/>
    <col min="10" max="10" width="33.7109375" style="1" hidden="1" customWidth="1"/>
    <col min="11" max="11" width="12.85546875" style="24" hidden="1" customWidth="1"/>
    <col min="12" max="12" width="33.7109375" style="24" hidden="1" customWidth="1"/>
    <col min="13" max="13" width="12.85546875" style="24" hidden="1" customWidth="1"/>
    <col min="14" max="14" width="33.7109375" style="24" hidden="1" customWidth="1"/>
    <col min="15" max="15" width="12.85546875" style="24" customWidth="1"/>
    <col min="16" max="16" width="33.7109375" style="24" customWidth="1"/>
    <col min="17" max="17" width="30.5703125" style="1" bestFit="1" customWidth="1"/>
    <col min="18" max="16384" width="9.140625" style="1"/>
  </cols>
  <sheetData>
    <row r="1" spans="1:17" x14ac:dyDescent="0.2">
      <c r="A1" s="87" t="s">
        <v>1023</v>
      </c>
      <c r="B1" s="87"/>
      <c r="C1" s="87"/>
      <c r="D1" s="87"/>
      <c r="E1" s="87"/>
      <c r="F1" s="87"/>
      <c r="G1" s="87"/>
      <c r="H1" s="87"/>
      <c r="I1" s="87"/>
      <c r="J1" s="87"/>
      <c r="K1" s="1"/>
      <c r="L1" s="1"/>
    </row>
    <row r="3" spans="1:17" x14ac:dyDescent="0.2">
      <c r="A3" s="5" t="s">
        <v>0</v>
      </c>
      <c r="B3" s="5" t="s">
        <v>2</v>
      </c>
      <c r="C3" s="5" t="s">
        <v>89</v>
      </c>
      <c r="D3" s="5" t="s">
        <v>783</v>
      </c>
      <c r="E3" s="5" t="s">
        <v>90</v>
      </c>
      <c r="F3" s="5" t="s">
        <v>784</v>
      </c>
      <c r="G3" s="5" t="s">
        <v>976</v>
      </c>
      <c r="H3" s="5" t="s">
        <v>977</v>
      </c>
      <c r="I3" s="5" t="s">
        <v>1105</v>
      </c>
      <c r="J3" s="5" t="s">
        <v>1106</v>
      </c>
      <c r="K3" s="5" t="s">
        <v>1263</v>
      </c>
      <c r="L3" s="5" t="s">
        <v>1264</v>
      </c>
      <c r="M3" s="5" t="s">
        <v>1473</v>
      </c>
      <c r="N3" s="5" t="s">
        <v>1474</v>
      </c>
      <c r="O3" s="5" t="s">
        <v>1512</v>
      </c>
      <c r="P3" s="5" t="s">
        <v>1513</v>
      </c>
      <c r="Q3" s="38" t="s">
        <v>1736</v>
      </c>
    </row>
    <row r="4" spans="1:17" ht="25.5" x14ac:dyDescent="0.2">
      <c r="A4" s="2" t="s">
        <v>8</v>
      </c>
      <c r="B4" s="3" t="s">
        <v>799</v>
      </c>
      <c r="C4" s="7">
        <v>1250</v>
      </c>
      <c r="D4" s="7" t="s">
        <v>972</v>
      </c>
      <c r="E4" s="7">
        <v>1250</v>
      </c>
      <c r="F4" s="7" t="s">
        <v>972</v>
      </c>
      <c r="G4" s="7">
        <v>1250</v>
      </c>
      <c r="H4" s="7" t="s">
        <v>972</v>
      </c>
      <c r="I4" s="7">
        <v>1250</v>
      </c>
      <c r="J4" s="7" t="s">
        <v>972</v>
      </c>
      <c r="K4" s="7">
        <v>1250</v>
      </c>
      <c r="L4" s="7" t="s">
        <v>972</v>
      </c>
      <c r="M4" s="8">
        <v>1250</v>
      </c>
      <c r="N4" s="7" t="s">
        <v>972</v>
      </c>
      <c r="O4" s="8"/>
      <c r="P4" s="7" t="s">
        <v>1518</v>
      </c>
      <c r="Q4" s="2">
        <f>1+LEN(O4)-LEN(SUBSTITUTE(O4," ",""))</f>
        <v>1</v>
      </c>
    </row>
    <row r="5" spans="1:17" ht="25.5" x14ac:dyDescent="0.2">
      <c r="A5" s="2" t="s">
        <v>9</v>
      </c>
      <c r="B5" s="3" t="s">
        <v>788</v>
      </c>
      <c r="C5" s="7">
        <v>2500</v>
      </c>
      <c r="D5" s="7" t="s">
        <v>972</v>
      </c>
      <c r="E5" s="7">
        <v>2500</v>
      </c>
      <c r="F5" s="7" t="s">
        <v>972</v>
      </c>
      <c r="G5" s="7">
        <v>2500</v>
      </c>
      <c r="H5" s="7" t="s">
        <v>972</v>
      </c>
      <c r="I5" s="7">
        <v>2500</v>
      </c>
      <c r="J5" s="7" t="s">
        <v>972</v>
      </c>
      <c r="K5" s="7">
        <v>2500</v>
      </c>
      <c r="L5" s="7" t="s">
        <v>972</v>
      </c>
      <c r="M5" s="8">
        <v>2500</v>
      </c>
      <c r="N5" s="7" t="s">
        <v>972</v>
      </c>
      <c r="O5" s="8"/>
      <c r="P5" s="7"/>
      <c r="Q5" s="2">
        <f>1+LEN(O5)-LEN(SUBSTITUTE(O5," ",""))</f>
        <v>1</v>
      </c>
    </row>
    <row r="6" spans="1:17" ht="25.5" x14ac:dyDescent="0.2">
      <c r="A6" s="2" t="s">
        <v>702</v>
      </c>
      <c r="B6" s="3" t="s">
        <v>790</v>
      </c>
      <c r="C6" s="7">
        <v>0.06</v>
      </c>
      <c r="D6" s="7" t="s">
        <v>971</v>
      </c>
      <c r="E6" s="7">
        <v>0.05</v>
      </c>
      <c r="F6" s="7" t="s">
        <v>971</v>
      </c>
      <c r="G6" s="7">
        <v>0.04</v>
      </c>
      <c r="H6" s="7" t="s">
        <v>971</v>
      </c>
      <c r="I6" s="7">
        <v>0.03</v>
      </c>
      <c r="J6" s="7" t="s">
        <v>971</v>
      </c>
      <c r="K6" s="7">
        <v>0.02</v>
      </c>
      <c r="L6" s="7" t="s">
        <v>971</v>
      </c>
      <c r="M6" s="8">
        <v>0.01</v>
      </c>
      <c r="N6" s="7" t="s">
        <v>971</v>
      </c>
      <c r="O6" s="8"/>
      <c r="P6" s="7"/>
      <c r="Q6" s="2">
        <f>1+LEN(O6)-LEN(SUBSTITUTE(O6," ",""))</f>
        <v>1</v>
      </c>
    </row>
    <row r="7" spans="1:17" ht="38.25" x14ac:dyDescent="0.2">
      <c r="A7" s="2" t="s">
        <v>703</v>
      </c>
      <c r="B7" s="3" t="s">
        <v>835</v>
      </c>
      <c r="C7" s="7">
        <v>37000</v>
      </c>
      <c r="D7" s="7" t="s">
        <v>973</v>
      </c>
      <c r="E7" s="7">
        <v>37000</v>
      </c>
      <c r="F7" s="7" t="s">
        <v>973</v>
      </c>
      <c r="G7" s="7">
        <v>37000</v>
      </c>
      <c r="H7" s="7" t="s">
        <v>1050</v>
      </c>
      <c r="I7" s="7">
        <v>37000</v>
      </c>
      <c r="J7" s="7" t="s">
        <v>1050</v>
      </c>
      <c r="K7" s="7">
        <v>37000</v>
      </c>
      <c r="L7" s="7" t="s">
        <v>1439</v>
      </c>
      <c r="M7" s="8">
        <v>37000</v>
      </c>
      <c r="N7" s="7" t="s">
        <v>1439</v>
      </c>
      <c r="O7" s="8"/>
      <c r="P7" s="7"/>
      <c r="Q7" s="2">
        <f>1+LEN(O7)-LEN(SUBSTITUTE(O7," ",""))</f>
        <v>1</v>
      </c>
    </row>
    <row r="8" spans="1:17" ht="38.25" x14ac:dyDescent="0.2">
      <c r="A8" s="2" t="s">
        <v>704</v>
      </c>
      <c r="B8" s="3" t="s">
        <v>836</v>
      </c>
      <c r="C8" s="7">
        <v>68000</v>
      </c>
      <c r="D8" s="7" t="s">
        <v>973</v>
      </c>
      <c r="E8" s="7">
        <v>68000</v>
      </c>
      <c r="F8" s="7" t="s">
        <v>973</v>
      </c>
      <c r="G8" s="7">
        <v>68000</v>
      </c>
      <c r="H8" s="7" t="s">
        <v>1050</v>
      </c>
      <c r="I8" s="7">
        <v>68000</v>
      </c>
      <c r="J8" s="7" t="s">
        <v>1050</v>
      </c>
      <c r="K8" s="7">
        <v>68000</v>
      </c>
      <c r="L8" s="7" t="s">
        <v>1439</v>
      </c>
      <c r="M8" s="8">
        <v>68000</v>
      </c>
      <c r="N8" s="7" t="s">
        <v>1439</v>
      </c>
      <c r="O8" s="8"/>
      <c r="P8" s="7"/>
      <c r="Q8" s="2">
        <f>1+LEN(O8)-LEN(SUBSTITUTE(O8," ",""))</f>
        <v>1</v>
      </c>
    </row>
    <row r="9" spans="1:17" x14ac:dyDescent="0.2">
      <c r="A9" s="2"/>
      <c r="B9" s="3"/>
      <c r="C9" s="7"/>
      <c r="D9" s="7"/>
      <c r="E9" s="7"/>
      <c r="F9" s="7"/>
      <c r="G9" s="7"/>
      <c r="H9" s="7"/>
      <c r="I9" s="7"/>
      <c r="J9" s="7"/>
      <c r="K9" s="7"/>
      <c r="L9" s="7"/>
      <c r="M9" s="7"/>
      <c r="N9" s="7"/>
      <c r="O9" s="7"/>
      <c r="P9" s="7"/>
    </row>
    <row r="10" spans="1:17" x14ac:dyDescent="0.2">
      <c r="A10" s="2"/>
      <c r="B10" s="3"/>
      <c r="C10" s="7"/>
      <c r="D10" s="7"/>
      <c r="E10" s="7"/>
      <c r="F10" s="7"/>
      <c r="G10" s="7"/>
      <c r="H10" s="7"/>
      <c r="I10" s="7"/>
      <c r="J10" s="7"/>
      <c r="K10" s="7"/>
      <c r="L10" s="7"/>
      <c r="M10" s="7"/>
      <c r="N10" s="7"/>
      <c r="O10" s="7"/>
      <c r="P10" s="7"/>
    </row>
    <row r="11" spans="1:17" x14ac:dyDescent="0.2">
      <c r="A11" s="2"/>
      <c r="B11" s="3"/>
      <c r="C11" s="7"/>
      <c r="D11" s="7"/>
      <c r="E11" s="7"/>
      <c r="F11" s="7"/>
      <c r="G11" s="7"/>
      <c r="H11" s="7"/>
      <c r="I11" s="7"/>
      <c r="J11" s="7"/>
      <c r="K11" s="7"/>
      <c r="L11" s="7"/>
      <c r="M11" s="7"/>
      <c r="N11" s="7"/>
      <c r="O11" s="7"/>
      <c r="P11" s="7"/>
    </row>
    <row r="12" spans="1:17" x14ac:dyDescent="0.2">
      <c r="A12" s="2"/>
      <c r="B12" s="3"/>
      <c r="C12" s="7"/>
      <c r="D12" s="7"/>
      <c r="E12" s="7"/>
      <c r="F12" s="7"/>
      <c r="G12" s="7"/>
      <c r="H12" s="7"/>
      <c r="I12" s="7"/>
      <c r="J12" s="7"/>
      <c r="K12" s="7"/>
      <c r="L12" s="7"/>
      <c r="M12" s="7"/>
      <c r="N12" s="7"/>
      <c r="O12" s="7"/>
      <c r="P12" s="7"/>
    </row>
    <row r="13" spans="1:17" x14ac:dyDescent="0.2">
      <c r="A13" s="2"/>
      <c r="B13" s="3"/>
      <c r="C13" s="7"/>
      <c r="D13" s="7"/>
      <c r="E13" s="7"/>
      <c r="F13" s="7"/>
      <c r="G13" s="7"/>
      <c r="H13" s="7"/>
      <c r="I13" s="7"/>
      <c r="J13" s="7"/>
      <c r="K13" s="7"/>
      <c r="L13" s="7"/>
      <c r="M13" s="7"/>
      <c r="N13" s="7"/>
      <c r="O13" s="7"/>
      <c r="P13" s="7"/>
    </row>
    <row r="14" spans="1:17" x14ac:dyDescent="0.2">
      <c r="A14" s="2"/>
      <c r="B14" s="3"/>
      <c r="C14" s="7"/>
      <c r="D14" s="7"/>
      <c r="E14" s="7"/>
      <c r="F14" s="7"/>
      <c r="G14" s="7"/>
      <c r="H14" s="7"/>
      <c r="I14" s="7"/>
      <c r="J14" s="7"/>
      <c r="K14" s="7"/>
      <c r="L14" s="7"/>
      <c r="M14" s="7"/>
      <c r="N14" s="7"/>
      <c r="O14" s="7"/>
      <c r="P14" s="7"/>
    </row>
    <row r="15" spans="1:17" x14ac:dyDescent="0.2">
      <c r="A15" s="2"/>
      <c r="B15" s="3"/>
      <c r="C15" s="7"/>
      <c r="D15" s="7"/>
      <c r="E15" s="7"/>
      <c r="F15" s="7"/>
      <c r="G15" s="7"/>
      <c r="H15" s="7"/>
      <c r="I15" s="7"/>
      <c r="J15" s="7"/>
      <c r="K15" s="7"/>
      <c r="L15" s="7"/>
      <c r="M15" s="7"/>
      <c r="N15" s="7"/>
      <c r="O15" s="7"/>
      <c r="P15" s="7"/>
    </row>
    <row r="16" spans="1:17" x14ac:dyDescent="0.2">
      <c r="A16" s="2"/>
      <c r="B16" s="3"/>
      <c r="C16" s="7"/>
      <c r="D16" s="7"/>
      <c r="E16" s="7"/>
      <c r="F16" s="7"/>
      <c r="G16" s="7"/>
      <c r="H16" s="7"/>
      <c r="I16" s="7"/>
      <c r="J16" s="7"/>
      <c r="K16" s="7"/>
      <c r="L16" s="7"/>
      <c r="M16" s="7"/>
      <c r="N16" s="7"/>
      <c r="O16" s="7"/>
      <c r="P16" s="7"/>
    </row>
    <row r="17" spans="1:16" x14ac:dyDescent="0.2">
      <c r="A17" s="2"/>
      <c r="B17" s="3"/>
      <c r="C17" s="7"/>
      <c r="D17" s="7"/>
      <c r="E17" s="7"/>
      <c r="F17" s="7"/>
      <c r="G17" s="7"/>
      <c r="H17" s="7"/>
      <c r="I17" s="7"/>
      <c r="J17" s="7"/>
      <c r="K17" s="7"/>
      <c r="L17" s="7"/>
      <c r="M17" s="7"/>
      <c r="N17" s="7"/>
      <c r="O17" s="7"/>
      <c r="P17" s="7"/>
    </row>
    <row r="18" spans="1:16" x14ac:dyDescent="0.2">
      <c r="A18" s="2"/>
      <c r="B18" s="3"/>
      <c r="C18" s="7"/>
      <c r="D18" s="7"/>
      <c r="E18" s="7"/>
      <c r="F18" s="7"/>
      <c r="G18" s="7"/>
      <c r="H18" s="7"/>
      <c r="I18" s="7"/>
      <c r="J18" s="7"/>
      <c r="K18" s="7"/>
      <c r="L18" s="7"/>
      <c r="M18" s="7"/>
      <c r="N18" s="7"/>
      <c r="O18" s="7"/>
      <c r="P18" s="7"/>
    </row>
    <row r="19" spans="1:16" x14ac:dyDescent="0.2">
      <c r="A19" s="2"/>
      <c r="B19" s="3"/>
      <c r="C19" s="7"/>
      <c r="D19" s="7"/>
      <c r="E19" s="7"/>
      <c r="F19" s="7"/>
      <c r="G19" s="7"/>
      <c r="H19" s="7"/>
      <c r="I19" s="7"/>
      <c r="J19" s="7"/>
      <c r="K19" s="7"/>
      <c r="L19" s="7"/>
      <c r="M19" s="7"/>
      <c r="N19" s="7"/>
      <c r="O19" s="7"/>
      <c r="P19" s="7"/>
    </row>
    <row r="20" spans="1:16" x14ac:dyDescent="0.2">
      <c r="A20" s="2"/>
      <c r="B20" s="3"/>
      <c r="C20" s="7"/>
      <c r="D20" s="7"/>
      <c r="E20" s="7"/>
      <c r="F20" s="7"/>
      <c r="G20" s="7"/>
      <c r="H20" s="7"/>
      <c r="I20" s="7"/>
      <c r="J20" s="7"/>
      <c r="K20" s="7"/>
      <c r="L20" s="7"/>
      <c r="M20" s="7"/>
      <c r="N20" s="7"/>
      <c r="O20" s="7"/>
      <c r="P20" s="7"/>
    </row>
    <row r="21" spans="1:16" x14ac:dyDescent="0.2">
      <c r="A21" s="2"/>
      <c r="B21" s="3"/>
      <c r="C21" s="7"/>
      <c r="D21" s="7"/>
      <c r="E21" s="7"/>
      <c r="F21" s="7"/>
      <c r="G21" s="7"/>
      <c r="H21" s="7"/>
      <c r="I21" s="7"/>
      <c r="J21" s="7"/>
      <c r="K21" s="7"/>
      <c r="L21" s="7"/>
      <c r="M21" s="7"/>
      <c r="N21" s="7"/>
      <c r="O21" s="7"/>
      <c r="P21" s="7"/>
    </row>
    <row r="22" spans="1:16" x14ac:dyDescent="0.2">
      <c r="A22" s="2"/>
      <c r="B22" s="3"/>
      <c r="C22" s="7"/>
      <c r="D22" s="7"/>
      <c r="E22" s="7"/>
      <c r="F22" s="7"/>
      <c r="G22" s="7"/>
      <c r="H22" s="7"/>
      <c r="I22" s="7"/>
      <c r="J22" s="7"/>
      <c r="K22" s="7"/>
      <c r="L22" s="7"/>
      <c r="M22" s="7"/>
      <c r="N22" s="7"/>
      <c r="O22" s="7"/>
      <c r="P22" s="7"/>
    </row>
    <row r="23" spans="1:16" x14ac:dyDescent="0.2">
      <c r="A23" s="2"/>
      <c r="B23" s="3"/>
      <c r="C23" s="7"/>
      <c r="D23" s="7"/>
      <c r="E23" s="7"/>
      <c r="F23" s="7"/>
      <c r="G23" s="7"/>
      <c r="H23" s="7"/>
      <c r="I23" s="7"/>
      <c r="J23" s="7"/>
      <c r="K23" s="7"/>
      <c r="L23" s="7"/>
      <c r="M23" s="7"/>
      <c r="N23" s="7"/>
      <c r="O23" s="7"/>
      <c r="P23" s="7"/>
    </row>
    <row r="24" spans="1:16" x14ac:dyDescent="0.2">
      <c r="A24" s="2"/>
      <c r="B24" s="3"/>
      <c r="C24" s="7"/>
      <c r="D24" s="7"/>
      <c r="E24" s="7"/>
      <c r="F24" s="7"/>
      <c r="G24" s="7"/>
      <c r="H24" s="7"/>
      <c r="I24" s="7"/>
      <c r="J24" s="7"/>
      <c r="K24" s="7"/>
      <c r="L24" s="7"/>
      <c r="M24" s="7"/>
      <c r="N24" s="7"/>
      <c r="O24" s="7"/>
      <c r="P24" s="7"/>
    </row>
    <row r="25" spans="1:16" x14ac:dyDescent="0.2">
      <c r="A25" s="2"/>
      <c r="B25" s="3"/>
      <c r="C25" s="7"/>
      <c r="D25" s="7"/>
      <c r="E25" s="7"/>
      <c r="F25" s="7"/>
      <c r="G25" s="7"/>
      <c r="H25" s="7"/>
      <c r="I25" s="7"/>
      <c r="J25" s="7"/>
      <c r="K25" s="7"/>
      <c r="L25" s="7"/>
      <c r="M25" s="7"/>
      <c r="N25" s="7"/>
      <c r="O25" s="7"/>
      <c r="P25" s="7"/>
    </row>
    <row r="26" spans="1:16" x14ac:dyDescent="0.2">
      <c r="A26" s="2"/>
      <c r="B26" s="3"/>
      <c r="C26" s="7"/>
      <c r="D26" s="7"/>
      <c r="E26" s="7"/>
      <c r="F26" s="7"/>
      <c r="G26" s="7"/>
      <c r="H26" s="7"/>
      <c r="I26" s="7"/>
      <c r="J26" s="7"/>
      <c r="K26" s="7"/>
      <c r="L26" s="7"/>
      <c r="M26" s="7"/>
      <c r="N26" s="7"/>
      <c r="O26" s="7"/>
      <c r="P26" s="7"/>
    </row>
    <row r="27" spans="1:16" x14ac:dyDescent="0.2">
      <c r="A27" s="2"/>
      <c r="B27" s="3"/>
      <c r="C27" s="7"/>
      <c r="D27" s="7"/>
      <c r="E27" s="7"/>
      <c r="F27" s="7"/>
      <c r="G27" s="7"/>
      <c r="H27" s="7"/>
      <c r="I27" s="7"/>
      <c r="J27" s="7"/>
      <c r="K27" s="7"/>
      <c r="L27" s="7"/>
      <c r="M27" s="7"/>
      <c r="N27" s="7"/>
      <c r="O27" s="7"/>
      <c r="P27" s="7"/>
    </row>
    <row r="28" spans="1:16" x14ac:dyDescent="0.2">
      <c r="A28" s="2"/>
      <c r="B28" s="3"/>
      <c r="C28" s="7"/>
      <c r="D28" s="7"/>
      <c r="E28" s="7"/>
      <c r="F28" s="7"/>
      <c r="G28" s="7"/>
      <c r="H28" s="7"/>
      <c r="I28" s="7"/>
      <c r="J28" s="7"/>
      <c r="K28" s="7"/>
      <c r="L28" s="7"/>
      <c r="M28" s="7"/>
      <c r="N28" s="7"/>
      <c r="O28" s="7"/>
      <c r="P28" s="7"/>
    </row>
    <row r="29" spans="1:16" x14ac:dyDescent="0.2">
      <c r="A29" s="2"/>
      <c r="B29" s="3"/>
      <c r="C29" s="7"/>
      <c r="D29" s="7"/>
      <c r="E29" s="7"/>
      <c r="F29" s="31"/>
      <c r="G29" s="32"/>
      <c r="H29" s="33"/>
      <c r="I29" s="7"/>
      <c r="J29" s="9"/>
      <c r="K29" s="7"/>
      <c r="L29" s="9"/>
      <c r="M29" s="7"/>
      <c r="N29" s="9"/>
      <c r="O29" s="7"/>
      <c r="P29" s="9"/>
    </row>
    <row r="30" spans="1:16" x14ac:dyDescent="0.2">
      <c r="A30" s="2"/>
      <c r="B30" s="3"/>
      <c r="C30" s="7"/>
      <c r="D30" s="7"/>
      <c r="E30" s="7"/>
      <c r="F30" s="31"/>
      <c r="G30" s="32"/>
      <c r="H30" s="33"/>
      <c r="I30" s="7"/>
      <c r="J30" s="9"/>
      <c r="K30" s="7"/>
      <c r="L30" s="9"/>
      <c r="M30" s="7"/>
      <c r="N30" s="9"/>
      <c r="O30" s="7"/>
      <c r="P30" s="9"/>
    </row>
    <row r="31" spans="1:16" x14ac:dyDescent="0.2">
      <c r="A31" s="2"/>
      <c r="B31" s="3"/>
      <c r="C31" s="7"/>
      <c r="D31" s="7"/>
      <c r="E31" s="7"/>
      <c r="F31" s="7"/>
      <c r="G31" s="7"/>
      <c r="H31" s="7"/>
      <c r="I31" s="7"/>
      <c r="J31" s="7"/>
      <c r="K31" s="7"/>
      <c r="L31" s="7"/>
      <c r="M31" s="7"/>
      <c r="N31" s="7"/>
      <c r="O31" s="7"/>
      <c r="P31" s="7"/>
    </row>
    <row r="32" spans="1:16" x14ac:dyDescent="0.2">
      <c r="A32" s="2"/>
      <c r="B32" s="3"/>
      <c r="C32" s="7"/>
      <c r="D32" s="7"/>
      <c r="E32" s="7"/>
      <c r="F32" s="7"/>
      <c r="G32" s="7"/>
      <c r="H32" s="7"/>
      <c r="I32" s="7"/>
      <c r="J32" s="7"/>
      <c r="K32" s="7"/>
      <c r="L32" s="7"/>
      <c r="M32" s="7"/>
      <c r="N32" s="7"/>
      <c r="O32" s="7"/>
      <c r="P32" s="7"/>
    </row>
    <row r="33" spans="1:16" x14ac:dyDescent="0.2">
      <c r="A33" s="2"/>
      <c r="B33" s="3"/>
      <c r="C33" s="7"/>
      <c r="D33" s="4"/>
      <c r="E33" s="7"/>
      <c r="F33" s="4"/>
      <c r="G33" s="7"/>
      <c r="H33" s="4"/>
      <c r="I33" s="7"/>
      <c r="J33" s="4"/>
      <c r="K33" s="7"/>
      <c r="L33" s="4"/>
      <c r="M33" s="7"/>
      <c r="N33" s="4"/>
      <c r="O33" s="7"/>
      <c r="P33" s="4"/>
    </row>
    <row r="34" spans="1:16" x14ac:dyDescent="0.2">
      <c r="A34" s="2"/>
      <c r="B34" s="3"/>
      <c r="C34" s="4"/>
      <c r="D34" s="4"/>
      <c r="E34" s="4"/>
      <c r="F34" s="2"/>
    </row>
    <row r="35" spans="1:16" x14ac:dyDescent="0.2">
      <c r="A35" s="2"/>
      <c r="B35" s="3"/>
      <c r="C35" s="4"/>
      <c r="D35" s="4"/>
      <c r="E35" s="4"/>
      <c r="F35" s="2"/>
    </row>
    <row r="36" spans="1:16" x14ac:dyDescent="0.2">
      <c r="A36" s="2"/>
      <c r="B36" s="3"/>
      <c r="C36" s="4"/>
      <c r="D36" s="4"/>
      <c r="E36" s="4"/>
      <c r="F36" s="2"/>
    </row>
    <row r="37" spans="1:16" x14ac:dyDescent="0.2">
      <c r="A37" s="2"/>
      <c r="B37" s="3"/>
      <c r="C37" s="4"/>
      <c r="D37" s="4"/>
      <c r="E37" s="4"/>
      <c r="F37" s="2"/>
    </row>
    <row r="38" spans="1:16" x14ac:dyDescent="0.2">
      <c r="A38" s="2"/>
      <c r="B38" s="3"/>
      <c r="C38" s="4"/>
      <c r="D38" s="4"/>
      <c r="E38" s="4"/>
      <c r="F38" s="2"/>
    </row>
    <row r="39" spans="1:16" x14ac:dyDescent="0.2">
      <c r="A39" s="2"/>
      <c r="B39" s="3"/>
      <c r="C39" s="3"/>
      <c r="D39" s="3"/>
      <c r="E39" s="2"/>
      <c r="F39" s="2"/>
    </row>
    <row r="40" spans="1:16" x14ac:dyDescent="0.2">
      <c r="A40" s="2"/>
      <c r="B40" s="2"/>
      <c r="C40" s="3"/>
      <c r="D40" s="3"/>
      <c r="E40" s="2"/>
      <c r="F40" s="2"/>
    </row>
    <row r="41" spans="1:16" x14ac:dyDescent="0.2">
      <c r="A41" s="2"/>
      <c r="B41" s="2"/>
      <c r="C41" s="3"/>
      <c r="D41" s="3"/>
      <c r="E41" s="2"/>
      <c r="F41" s="2"/>
    </row>
    <row r="42" spans="1:16" x14ac:dyDescent="0.2">
      <c r="A42" s="2"/>
      <c r="B42" s="2"/>
      <c r="C42" s="3"/>
      <c r="D42" s="3"/>
      <c r="E42" s="2"/>
      <c r="F42" s="2"/>
    </row>
    <row r="43" spans="1:16" x14ac:dyDescent="0.2">
      <c r="A43" s="2"/>
      <c r="B43" s="2"/>
      <c r="C43" s="3"/>
      <c r="D43" s="3"/>
      <c r="E43" s="2"/>
      <c r="F43" s="2"/>
    </row>
    <row r="44" spans="1:16" x14ac:dyDescent="0.2">
      <c r="A44" s="2"/>
      <c r="B44" s="2"/>
      <c r="C44" s="2"/>
      <c r="D44" s="2"/>
      <c r="E44" s="2"/>
      <c r="F44" s="2"/>
    </row>
    <row r="45" spans="1:16" x14ac:dyDescent="0.2">
      <c r="A45" s="2"/>
      <c r="B45" s="2"/>
      <c r="C45" s="2"/>
      <c r="D45" s="2"/>
      <c r="E45" s="2"/>
      <c r="F45" s="2"/>
    </row>
    <row r="46" spans="1:16" x14ac:dyDescent="0.2">
      <c r="A46" s="2"/>
      <c r="B46" s="2"/>
      <c r="C46" s="2"/>
      <c r="D46" s="2"/>
      <c r="E46" s="2"/>
      <c r="F46" s="2"/>
    </row>
    <row r="47" spans="1:16" x14ac:dyDescent="0.2">
      <c r="A47" s="2"/>
      <c r="B47" s="2"/>
      <c r="C47" s="2"/>
      <c r="D47" s="2"/>
      <c r="E47" s="2"/>
      <c r="F47" s="2"/>
    </row>
    <row r="48" spans="1:16" x14ac:dyDescent="0.2">
      <c r="A48" s="2"/>
      <c r="B48" s="2"/>
      <c r="C48" s="2"/>
      <c r="D48" s="2"/>
      <c r="E48" s="2"/>
      <c r="F48" s="2"/>
    </row>
    <row r="49" spans="1:6" x14ac:dyDescent="0.2">
      <c r="A49" s="2"/>
      <c r="B49" s="2"/>
      <c r="C49" s="2"/>
      <c r="D49" s="2"/>
      <c r="E49" s="2"/>
      <c r="F49" s="2"/>
    </row>
    <row r="50" spans="1:6" x14ac:dyDescent="0.2">
      <c r="A50" s="2"/>
      <c r="B50" s="2"/>
      <c r="C50" s="2"/>
      <c r="D50" s="2"/>
      <c r="E50" s="2"/>
      <c r="F50" s="2"/>
    </row>
    <row r="51" spans="1:6" x14ac:dyDescent="0.2">
      <c r="A51" s="2"/>
      <c r="B51" s="2"/>
      <c r="C51" s="2"/>
      <c r="D51" s="2"/>
      <c r="E51" s="2"/>
      <c r="F51" s="2"/>
    </row>
    <row r="52" spans="1:6" x14ac:dyDescent="0.2">
      <c r="A52" s="2"/>
      <c r="B52" s="2"/>
      <c r="C52" s="2"/>
      <c r="D52" s="2"/>
      <c r="E52" s="2"/>
      <c r="F52" s="2"/>
    </row>
    <row r="53" spans="1:6" x14ac:dyDescent="0.2">
      <c r="A53" s="2"/>
      <c r="B53" s="2"/>
      <c r="C53" s="2"/>
      <c r="D53" s="2"/>
      <c r="E53" s="2"/>
      <c r="F53" s="2"/>
    </row>
    <row r="54" spans="1:6" x14ac:dyDescent="0.2">
      <c r="A54" s="2"/>
      <c r="B54" s="2"/>
      <c r="C54" s="2"/>
      <c r="D54" s="2"/>
      <c r="E54" s="2"/>
      <c r="F54" s="2"/>
    </row>
    <row r="55" spans="1:6" x14ac:dyDescent="0.2">
      <c r="A55" s="2"/>
      <c r="B55" s="2"/>
      <c r="C55" s="2"/>
      <c r="D55" s="2"/>
      <c r="E55" s="2"/>
      <c r="F55" s="2"/>
    </row>
    <row r="56" spans="1:6" x14ac:dyDescent="0.2">
      <c r="A56" s="2"/>
      <c r="B56" s="2"/>
      <c r="C56" s="2"/>
      <c r="D56" s="2"/>
      <c r="E56" s="2"/>
      <c r="F56" s="2"/>
    </row>
    <row r="57" spans="1:6" x14ac:dyDescent="0.2">
      <c r="A57" s="2"/>
      <c r="B57" s="2"/>
      <c r="C57" s="2"/>
      <c r="D57" s="2"/>
      <c r="E57" s="2"/>
      <c r="F57" s="2"/>
    </row>
    <row r="58" spans="1:6" x14ac:dyDescent="0.2">
      <c r="A58" s="2"/>
      <c r="B58" s="2"/>
      <c r="C58" s="2"/>
      <c r="D58" s="2"/>
      <c r="E58" s="2"/>
      <c r="F58" s="2"/>
    </row>
    <row r="59" spans="1:6" x14ac:dyDescent="0.2">
      <c r="A59" s="2"/>
      <c r="B59" s="2"/>
      <c r="C59" s="2"/>
      <c r="D59" s="2"/>
      <c r="E59" s="2"/>
      <c r="F59" s="2"/>
    </row>
    <row r="60" spans="1:6" x14ac:dyDescent="0.2">
      <c r="A60" s="2"/>
      <c r="B60" s="2"/>
      <c r="C60" s="2"/>
      <c r="D60" s="2"/>
      <c r="E60" s="2"/>
      <c r="F60" s="2"/>
    </row>
    <row r="61" spans="1:6" x14ac:dyDescent="0.2">
      <c r="A61" s="2"/>
      <c r="B61" s="2"/>
      <c r="C61" s="2"/>
      <c r="D61" s="2"/>
      <c r="E61" s="2"/>
      <c r="F61" s="2"/>
    </row>
    <row r="62" spans="1:6" x14ac:dyDescent="0.2">
      <c r="A62" s="2"/>
      <c r="B62" s="2"/>
      <c r="C62" s="2"/>
      <c r="D62" s="2"/>
      <c r="E62" s="2"/>
      <c r="F62" s="2"/>
    </row>
    <row r="63" spans="1:6" x14ac:dyDescent="0.2">
      <c r="A63" s="2"/>
      <c r="B63" s="2"/>
      <c r="C63" s="2"/>
      <c r="D63" s="2"/>
      <c r="E63" s="2"/>
      <c r="F63" s="2"/>
    </row>
    <row r="64" spans="1:6" x14ac:dyDescent="0.2">
      <c r="A64" s="2"/>
      <c r="B64" s="2"/>
      <c r="C64" s="2"/>
      <c r="D64" s="2"/>
      <c r="E64" s="2"/>
      <c r="F64" s="2"/>
    </row>
    <row r="65" spans="1:6" x14ac:dyDescent="0.2">
      <c r="A65" s="2"/>
      <c r="B65" s="2"/>
      <c r="C65" s="2"/>
      <c r="D65" s="2"/>
      <c r="E65" s="2"/>
      <c r="F65" s="2"/>
    </row>
    <row r="66" spans="1:6" x14ac:dyDescent="0.2">
      <c r="A66" s="2"/>
      <c r="B66" s="2"/>
      <c r="C66" s="2"/>
      <c r="D66" s="2"/>
      <c r="E66" s="2"/>
      <c r="F66" s="2"/>
    </row>
    <row r="67" spans="1:6" x14ac:dyDescent="0.2">
      <c r="A67" s="2"/>
      <c r="B67" s="2"/>
      <c r="C67" s="2"/>
      <c r="D67" s="2"/>
      <c r="E67" s="2"/>
      <c r="F67" s="2"/>
    </row>
    <row r="68" spans="1:6" x14ac:dyDescent="0.2">
      <c r="A68" s="2"/>
      <c r="B68" s="2"/>
      <c r="C68" s="2"/>
      <c r="D68" s="2"/>
      <c r="E68" s="2"/>
      <c r="F68" s="2"/>
    </row>
    <row r="69" spans="1:6" x14ac:dyDescent="0.2">
      <c r="A69" s="2"/>
      <c r="B69" s="2"/>
      <c r="C69" s="2"/>
      <c r="D69" s="2"/>
      <c r="E69" s="2"/>
      <c r="F69" s="2"/>
    </row>
    <row r="70" spans="1:6" x14ac:dyDescent="0.2">
      <c r="A70" s="2"/>
      <c r="B70" s="2"/>
      <c r="C70" s="2"/>
      <c r="D70" s="2"/>
      <c r="E70" s="2"/>
      <c r="F70" s="2"/>
    </row>
    <row r="71" spans="1:6" x14ac:dyDescent="0.2">
      <c r="A71" s="2"/>
      <c r="B71" s="2"/>
      <c r="C71" s="2"/>
      <c r="D71" s="2"/>
      <c r="E71" s="2"/>
      <c r="F71" s="2"/>
    </row>
    <row r="72" spans="1:6" x14ac:dyDescent="0.2">
      <c r="A72" s="2"/>
      <c r="B72" s="2"/>
      <c r="C72" s="2"/>
      <c r="D72" s="2"/>
      <c r="E72" s="2"/>
      <c r="F72" s="2"/>
    </row>
    <row r="73" spans="1:6" x14ac:dyDescent="0.2">
      <c r="A73" s="2"/>
      <c r="B73" s="2"/>
      <c r="C73" s="2"/>
      <c r="D73" s="2"/>
      <c r="E73" s="2"/>
      <c r="F73" s="2"/>
    </row>
    <row r="74" spans="1:6" x14ac:dyDescent="0.2">
      <c r="A74" s="2"/>
      <c r="B74" s="2"/>
      <c r="C74" s="2"/>
      <c r="D74" s="2"/>
      <c r="E74" s="2"/>
      <c r="F74" s="2"/>
    </row>
    <row r="75" spans="1:6" x14ac:dyDescent="0.2">
      <c r="A75" s="2"/>
      <c r="B75" s="2"/>
      <c r="C75" s="2"/>
      <c r="D75" s="2"/>
      <c r="E75" s="2"/>
      <c r="F75" s="2"/>
    </row>
    <row r="76" spans="1:6" x14ac:dyDescent="0.2">
      <c r="A76" s="2"/>
      <c r="B76" s="2"/>
      <c r="C76" s="2"/>
      <c r="D76" s="2"/>
      <c r="E76" s="2"/>
      <c r="F76" s="2"/>
    </row>
    <row r="77" spans="1:6" x14ac:dyDescent="0.2">
      <c r="A77" s="2"/>
      <c r="B77" s="2"/>
      <c r="C77" s="2"/>
      <c r="D77" s="2"/>
      <c r="E77" s="2"/>
      <c r="F77" s="2"/>
    </row>
    <row r="78" spans="1:6" x14ac:dyDescent="0.2">
      <c r="A78" s="2"/>
      <c r="B78" s="2"/>
      <c r="C78" s="2"/>
      <c r="D78" s="2"/>
      <c r="E78" s="2"/>
      <c r="F78" s="2"/>
    </row>
    <row r="79" spans="1:6" x14ac:dyDescent="0.2">
      <c r="A79" s="2"/>
      <c r="B79" s="2"/>
      <c r="C79" s="2"/>
      <c r="D79" s="2"/>
      <c r="E79" s="2"/>
      <c r="F79" s="2"/>
    </row>
    <row r="80" spans="1:6" x14ac:dyDescent="0.2">
      <c r="A80" s="2"/>
      <c r="B80" s="2"/>
      <c r="C80" s="2"/>
      <c r="D80" s="2"/>
      <c r="E80" s="2"/>
      <c r="F80" s="2"/>
    </row>
    <row r="81" spans="1:6" x14ac:dyDescent="0.2">
      <c r="A81" s="2"/>
      <c r="B81" s="2"/>
      <c r="C81" s="2"/>
      <c r="D81" s="2"/>
      <c r="E81" s="2"/>
      <c r="F81" s="2"/>
    </row>
    <row r="82" spans="1:6" x14ac:dyDescent="0.2">
      <c r="A82" s="2"/>
      <c r="B82" s="2"/>
      <c r="C82" s="2"/>
      <c r="D82" s="2"/>
      <c r="E82" s="2"/>
      <c r="F82" s="2"/>
    </row>
    <row r="83" spans="1:6" x14ac:dyDescent="0.2">
      <c r="A83" s="2"/>
      <c r="B83" s="2"/>
      <c r="C83" s="2"/>
      <c r="D83" s="2"/>
      <c r="E83" s="2"/>
      <c r="F83" s="2"/>
    </row>
    <row r="84" spans="1:6" x14ac:dyDescent="0.2">
      <c r="A84" s="2"/>
      <c r="B84" s="2"/>
      <c r="C84" s="2"/>
      <c r="D84" s="2"/>
      <c r="E84" s="2"/>
      <c r="F84" s="2"/>
    </row>
    <row r="85" spans="1:6" x14ac:dyDescent="0.2">
      <c r="A85" s="2"/>
      <c r="B85" s="2"/>
      <c r="C85" s="2"/>
      <c r="D85" s="2"/>
      <c r="E85" s="2"/>
      <c r="F85" s="2"/>
    </row>
    <row r="86" spans="1:6" x14ac:dyDescent="0.2">
      <c r="A86" s="2"/>
      <c r="B86" s="2"/>
      <c r="C86" s="2"/>
      <c r="D86" s="2"/>
      <c r="E86" s="2"/>
      <c r="F86" s="2"/>
    </row>
    <row r="87" spans="1:6" x14ac:dyDescent="0.2">
      <c r="A87" s="2"/>
      <c r="B87" s="2"/>
      <c r="C87" s="2"/>
      <c r="D87" s="2"/>
      <c r="E87" s="2"/>
      <c r="F87" s="2"/>
    </row>
    <row r="88" spans="1:6" x14ac:dyDescent="0.2">
      <c r="A88" s="2"/>
      <c r="B88" s="2"/>
      <c r="C88" s="2"/>
      <c r="D88" s="2"/>
      <c r="E88" s="2"/>
      <c r="F88" s="2"/>
    </row>
    <row r="89" spans="1:6" x14ac:dyDescent="0.2">
      <c r="A89" s="2"/>
      <c r="B89" s="2"/>
      <c r="C89" s="2"/>
      <c r="D89" s="2"/>
      <c r="E89" s="2"/>
      <c r="F89" s="2"/>
    </row>
    <row r="90" spans="1:6" x14ac:dyDescent="0.2">
      <c r="A90" s="2"/>
      <c r="B90" s="2"/>
      <c r="C90" s="2"/>
      <c r="D90" s="2"/>
      <c r="E90" s="2"/>
      <c r="F90" s="2"/>
    </row>
    <row r="91" spans="1:6" x14ac:dyDescent="0.2">
      <c r="A91" s="2"/>
      <c r="B91" s="2"/>
      <c r="C91" s="2"/>
      <c r="D91" s="2"/>
      <c r="E91" s="2"/>
      <c r="F91" s="2"/>
    </row>
    <row r="92" spans="1:6" x14ac:dyDescent="0.2">
      <c r="A92" s="2"/>
      <c r="B92" s="2"/>
      <c r="C92" s="2"/>
      <c r="D92" s="2"/>
      <c r="E92" s="2"/>
      <c r="F92" s="2"/>
    </row>
    <row r="93" spans="1:6" x14ac:dyDescent="0.2">
      <c r="A93" s="2"/>
      <c r="B93" s="2"/>
      <c r="C93" s="2"/>
      <c r="D93" s="2"/>
      <c r="E93" s="2"/>
      <c r="F93" s="2"/>
    </row>
    <row r="94" spans="1:6" x14ac:dyDescent="0.2">
      <c r="A94" s="2"/>
      <c r="B94" s="2"/>
      <c r="C94" s="2"/>
      <c r="D94" s="2"/>
      <c r="E94" s="2"/>
      <c r="F94" s="2"/>
    </row>
    <row r="95" spans="1:6" x14ac:dyDescent="0.2">
      <c r="A95" s="2"/>
      <c r="B95" s="2"/>
      <c r="C95" s="2"/>
      <c r="D95" s="2"/>
      <c r="E95" s="2"/>
      <c r="F95" s="2"/>
    </row>
    <row r="96" spans="1:6" x14ac:dyDescent="0.2">
      <c r="A96" s="2"/>
      <c r="B96" s="2"/>
      <c r="C96" s="2"/>
      <c r="D96" s="2"/>
      <c r="E96" s="2"/>
      <c r="F96" s="2"/>
    </row>
    <row r="97" spans="1:6" x14ac:dyDescent="0.2">
      <c r="A97" s="2"/>
      <c r="B97" s="2"/>
      <c r="C97" s="2"/>
      <c r="D97" s="2"/>
      <c r="E97" s="2"/>
      <c r="F97" s="2"/>
    </row>
    <row r="98" spans="1:6" x14ac:dyDescent="0.2">
      <c r="A98" s="2"/>
      <c r="B98" s="2"/>
      <c r="C98" s="2"/>
      <c r="D98" s="2"/>
      <c r="E98" s="2"/>
      <c r="F98" s="2"/>
    </row>
    <row r="99" spans="1:6" x14ac:dyDescent="0.2">
      <c r="A99" s="2"/>
      <c r="B99" s="2"/>
      <c r="C99" s="2"/>
      <c r="D99" s="2"/>
      <c r="E99" s="2"/>
      <c r="F99" s="2"/>
    </row>
    <row r="100" spans="1:6" x14ac:dyDescent="0.2">
      <c r="A100" s="2"/>
      <c r="B100" s="2"/>
      <c r="C100" s="2"/>
      <c r="D100" s="2"/>
      <c r="E100" s="2"/>
      <c r="F100" s="2"/>
    </row>
    <row r="101" spans="1:6" x14ac:dyDescent="0.2">
      <c r="A101" s="2"/>
      <c r="B101" s="2"/>
      <c r="C101" s="2"/>
      <c r="D101" s="2"/>
      <c r="E101" s="2"/>
      <c r="F101" s="2"/>
    </row>
    <row r="102" spans="1:6" x14ac:dyDescent="0.2">
      <c r="A102" s="2"/>
      <c r="B102" s="2"/>
      <c r="C102" s="2"/>
      <c r="D102" s="2"/>
      <c r="E102" s="2"/>
      <c r="F102" s="2"/>
    </row>
    <row r="103" spans="1:6" x14ac:dyDescent="0.2">
      <c r="A103" s="2"/>
      <c r="B103" s="2"/>
      <c r="C103" s="2"/>
      <c r="D103" s="2"/>
      <c r="E103" s="2"/>
      <c r="F103" s="2"/>
    </row>
    <row r="104" spans="1:6" x14ac:dyDescent="0.2">
      <c r="A104" s="2"/>
      <c r="B104" s="2"/>
      <c r="C104" s="2"/>
      <c r="D104" s="2"/>
      <c r="E104" s="2"/>
      <c r="F104" s="2"/>
    </row>
    <row r="105" spans="1:6" x14ac:dyDescent="0.2">
      <c r="A105" s="2"/>
      <c r="B105" s="2"/>
      <c r="C105" s="2"/>
      <c r="D105" s="2"/>
      <c r="E105" s="2"/>
      <c r="F105" s="2"/>
    </row>
    <row r="106" spans="1:6" x14ac:dyDescent="0.2">
      <c r="A106" s="2"/>
      <c r="B106" s="2"/>
      <c r="C106" s="2"/>
      <c r="D106" s="2"/>
      <c r="E106" s="2"/>
      <c r="F106" s="2"/>
    </row>
    <row r="107" spans="1:6" x14ac:dyDescent="0.2">
      <c r="A107" s="2"/>
      <c r="B107" s="2"/>
      <c r="C107" s="2"/>
      <c r="D107" s="2"/>
      <c r="E107" s="2"/>
      <c r="F107" s="2"/>
    </row>
    <row r="108" spans="1:6" x14ac:dyDescent="0.2">
      <c r="A108" s="2"/>
      <c r="B108" s="2"/>
      <c r="C108" s="2"/>
      <c r="D108" s="2"/>
      <c r="E108" s="2"/>
      <c r="F108" s="2"/>
    </row>
    <row r="109" spans="1:6" x14ac:dyDescent="0.2">
      <c r="A109" s="2"/>
      <c r="B109" s="2"/>
      <c r="C109" s="2"/>
      <c r="D109" s="2"/>
      <c r="E109" s="2"/>
      <c r="F109" s="2"/>
    </row>
    <row r="110" spans="1:6" x14ac:dyDescent="0.2">
      <c r="A110" s="2"/>
      <c r="B110" s="2"/>
      <c r="C110" s="2"/>
      <c r="D110" s="2"/>
      <c r="E110" s="2"/>
      <c r="F110" s="2"/>
    </row>
    <row r="111" spans="1:6" x14ac:dyDescent="0.2">
      <c r="A111" s="2"/>
      <c r="B111" s="2"/>
      <c r="C111" s="2"/>
      <c r="D111" s="2"/>
      <c r="E111" s="2"/>
      <c r="F111" s="2"/>
    </row>
    <row r="112" spans="1:6" x14ac:dyDescent="0.2">
      <c r="A112" s="2"/>
      <c r="B112" s="2"/>
      <c r="C112" s="2"/>
      <c r="D112" s="2"/>
      <c r="E112" s="2"/>
      <c r="F112" s="2"/>
    </row>
    <row r="113" spans="1:6" x14ac:dyDescent="0.2">
      <c r="A113" s="2"/>
      <c r="B113" s="2"/>
      <c r="C113" s="2"/>
      <c r="D113" s="2"/>
      <c r="E113" s="2"/>
      <c r="F113" s="2"/>
    </row>
    <row r="114" spans="1:6" x14ac:dyDescent="0.2">
      <c r="A114" s="2"/>
      <c r="B114" s="2"/>
      <c r="C114" s="2"/>
      <c r="D114" s="2"/>
      <c r="E114" s="2"/>
      <c r="F114" s="2"/>
    </row>
    <row r="115" spans="1:6" x14ac:dyDescent="0.2">
      <c r="A115" s="2"/>
      <c r="B115" s="2"/>
      <c r="C115" s="2"/>
      <c r="D115" s="2"/>
      <c r="E115" s="2"/>
      <c r="F115" s="2"/>
    </row>
    <row r="116" spans="1:6" x14ac:dyDescent="0.2">
      <c r="A116" s="2"/>
      <c r="B116" s="2"/>
      <c r="C116" s="2"/>
      <c r="D116" s="2"/>
      <c r="E116" s="2"/>
      <c r="F116" s="2"/>
    </row>
    <row r="117" spans="1:6" x14ac:dyDescent="0.2">
      <c r="A117" s="2"/>
      <c r="B117" s="2"/>
      <c r="C117" s="2"/>
      <c r="D117" s="2"/>
      <c r="E117" s="2"/>
      <c r="F117" s="2"/>
    </row>
    <row r="118" spans="1:6" x14ac:dyDescent="0.2">
      <c r="A118" s="2"/>
      <c r="B118" s="2"/>
      <c r="C118" s="2"/>
      <c r="D118" s="2"/>
      <c r="E118" s="2"/>
      <c r="F118" s="2"/>
    </row>
    <row r="119" spans="1:6" x14ac:dyDescent="0.2">
      <c r="A119" s="2"/>
      <c r="B119" s="2"/>
      <c r="C119" s="2"/>
      <c r="D119" s="2"/>
      <c r="E119" s="2"/>
      <c r="F119" s="2"/>
    </row>
    <row r="120" spans="1:6" x14ac:dyDescent="0.2">
      <c r="A120" s="2"/>
      <c r="B120" s="2"/>
      <c r="C120" s="2"/>
      <c r="D120" s="2"/>
      <c r="E120" s="2"/>
      <c r="F120" s="2"/>
    </row>
    <row r="121" spans="1:6" x14ac:dyDescent="0.2">
      <c r="A121" s="2"/>
      <c r="B121" s="2"/>
      <c r="C121" s="2"/>
      <c r="D121" s="2"/>
      <c r="E121" s="2"/>
      <c r="F121" s="2"/>
    </row>
    <row r="122" spans="1:6" x14ac:dyDescent="0.2">
      <c r="A122" s="2"/>
      <c r="B122" s="2"/>
      <c r="C122" s="2"/>
      <c r="D122" s="2"/>
      <c r="E122" s="2"/>
      <c r="F122" s="2"/>
    </row>
    <row r="123" spans="1:6" x14ac:dyDescent="0.2">
      <c r="A123" s="2"/>
      <c r="B123" s="2"/>
      <c r="C123" s="2"/>
      <c r="D123" s="2"/>
      <c r="E123" s="2"/>
      <c r="F123" s="2"/>
    </row>
    <row r="124" spans="1:6" x14ac:dyDescent="0.2">
      <c r="A124" s="2"/>
      <c r="B124" s="2"/>
      <c r="C124" s="2"/>
      <c r="D124" s="2"/>
      <c r="E124" s="2"/>
      <c r="F124" s="2"/>
    </row>
    <row r="125" spans="1:6" x14ac:dyDescent="0.2">
      <c r="A125" s="2"/>
      <c r="B125" s="2"/>
      <c r="C125" s="2"/>
      <c r="D125" s="2"/>
      <c r="E125" s="2"/>
      <c r="F125" s="2"/>
    </row>
    <row r="126" spans="1:6" x14ac:dyDescent="0.2">
      <c r="A126" s="2"/>
      <c r="B126" s="2"/>
      <c r="C126" s="2"/>
      <c r="D126" s="2"/>
      <c r="E126" s="2"/>
      <c r="F126" s="2"/>
    </row>
    <row r="127" spans="1:6" x14ac:dyDescent="0.2">
      <c r="A127" s="2"/>
      <c r="B127" s="2"/>
      <c r="C127" s="2"/>
      <c r="D127" s="2"/>
      <c r="E127" s="2"/>
      <c r="F127" s="2"/>
    </row>
    <row r="128" spans="1:6" x14ac:dyDescent="0.2">
      <c r="A128" s="2"/>
      <c r="B128" s="2"/>
      <c r="C128" s="2"/>
      <c r="D128" s="2"/>
      <c r="E128" s="2"/>
      <c r="F128" s="2"/>
    </row>
    <row r="129" spans="1:6" x14ac:dyDescent="0.2">
      <c r="A129" s="2"/>
      <c r="B129" s="2"/>
      <c r="C129" s="2"/>
      <c r="D129" s="2"/>
      <c r="E129" s="2"/>
      <c r="F129" s="2"/>
    </row>
    <row r="130" spans="1:6" x14ac:dyDescent="0.2">
      <c r="A130" s="2"/>
      <c r="B130" s="2"/>
      <c r="C130" s="2"/>
      <c r="D130" s="2"/>
      <c r="E130" s="2"/>
      <c r="F130" s="2"/>
    </row>
    <row r="131" spans="1:6" x14ac:dyDescent="0.2">
      <c r="A131" s="2"/>
      <c r="B131" s="2"/>
      <c r="C131" s="2"/>
      <c r="D131" s="2"/>
      <c r="E131" s="2"/>
      <c r="F131" s="2"/>
    </row>
    <row r="132" spans="1:6" x14ac:dyDescent="0.2">
      <c r="A132" s="2"/>
      <c r="B132" s="2"/>
      <c r="C132" s="2"/>
      <c r="D132" s="2"/>
      <c r="E132" s="2"/>
      <c r="F132" s="2"/>
    </row>
    <row r="133" spans="1:6" x14ac:dyDescent="0.2">
      <c r="A133" s="2"/>
      <c r="B133" s="2"/>
      <c r="C133" s="2"/>
      <c r="D133" s="2"/>
      <c r="E133" s="2"/>
      <c r="F133" s="2"/>
    </row>
    <row r="134" spans="1:6" x14ac:dyDescent="0.2">
      <c r="A134" s="2"/>
      <c r="B134" s="2"/>
      <c r="C134" s="2"/>
      <c r="D134" s="2"/>
      <c r="E134" s="2"/>
      <c r="F134" s="2"/>
    </row>
    <row r="135" spans="1:6" x14ac:dyDescent="0.2">
      <c r="A135" s="2"/>
      <c r="B135" s="2"/>
      <c r="C135" s="2"/>
      <c r="D135" s="2"/>
      <c r="E135" s="2"/>
      <c r="F135" s="2"/>
    </row>
    <row r="136" spans="1:6" x14ac:dyDescent="0.2">
      <c r="A136" s="2"/>
      <c r="B136" s="2"/>
      <c r="C136" s="2"/>
      <c r="D136" s="2"/>
      <c r="E136" s="2"/>
      <c r="F136" s="2"/>
    </row>
    <row r="137" spans="1:6" x14ac:dyDescent="0.2">
      <c r="A137" s="2"/>
      <c r="B137" s="2"/>
      <c r="C137" s="2"/>
      <c r="D137" s="2"/>
      <c r="E137" s="2"/>
      <c r="F137" s="2"/>
    </row>
    <row r="138" spans="1:6" x14ac:dyDescent="0.2">
      <c r="A138" s="2"/>
      <c r="B138" s="2"/>
      <c r="C138" s="2"/>
      <c r="D138" s="2"/>
      <c r="E138" s="2"/>
      <c r="F138" s="2"/>
    </row>
    <row r="139" spans="1:6" x14ac:dyDescent="0.2">
      <c r="A139" s="2"/>
      <c r="B139" s="2"/>
      <c r="C139" s="2"/>
      <c r="D139" s="2"/>
      <c r="E139" s="2"/>
      <c r="F139" s="2"/>
    </row>
    <row r="140" spans="1:6" x14ac:dyDescent="0.2">
      <c r="A140" s="2"/>
      <c r="B140" s="2"/>
      <c r="C140" s="2"/>
      <c r="D140" s="2"/>
      <c r="E140" s="2"/>
      <c r="F140" s="2"/>
    </row>
    <row r="141" spans="1:6" x14ac:dyDescent="0.2">
      <c r="A141" s="2"/>
      <c r="B141" s="2"/>
      <c r="C141" s="2"/>
      <c r="D141" s="2"/>
      <c r="E141" s="2"/>
      <c r="F141" s="2"/>
    </row>
    <row r="142" spans="1:6" x14ac:dyDescent="0.2">
      <c r="A142" s="2"/>
      <c r="B142" s="2"/>
      <c r="C142" s="2"/>
      <c r="D142" s="2"/>
      <c r="E142" s="2"/>
      <c r="F142" s="2"/>
    </row>
    <row r="143" spans="1:6" x14ac:dyDescent="0.2">
      <c r="A143" s="2"/>
      <c r="B143" s="2"/>
      <c r="C143" s="2"/>
      <c r="D143" s="2"/>
      <c r="E143" s="2"/>
      <c r="F143" s="2"/>
    </row>
    <row r="144" spans="1:6" x14ac:dyDescent="0.2">
      <c r="A144" s="2"/>
      <c r="B144" s="2"/>
      <c r="C144" s="2"/>
      <c r="D144" s="2"/>
      <c r="E144" s="2"/>
      <c r="F144" s="2"/>
    </row>
    <row r="145" spans="1:6" x14ac:dyDescent="0.2">
      <c r="A145" s="2"/>
      <c r="B145" s="2"/>
      <c r="C145" s="2"/>
      <c r="D145" s="2"/>
      <c r="E145" s="2"/>
      <c r="F145" s="2"/>
    </row>
    <row r="146" spans="1:6" x14ac:dyDescent="0.2">
      <c r="A146" s="2"/>
      <c r="B146" s="2"/>
      <c r="C146" s="2"/>
      <c r="D146" s="2"/>
      <c r="E146" s="2"/>
      <c r="F146" s="2"/>
    </row>
    <row r="147" spans="1:6" x14ac:dyDescent="0.2">
      <c r="A147" s="2"/>
      <c r="B147" s="2"/>
      <c r="C147" s="2"/>
      <c r="D147" s="2"/>
      <c r="E147" s="2"/>
      <c r="F147" s="2"/>
    </row>
    <row r="148" spans="1:6" x14ac:dyDescent="0.2">
      <c r="A148" s="2"/>
      <c r="B148" s="2"/>
      <c r="C148" s="2"/>
      <c r="D148" s="2"/>
      <c r="E148" s="2"/>
      <c r="F148" s="2"/>
    </row>
    <row r="149" spans="1:6" x14ac:dyDescent="0.2">
      <c r="A149" s="2"/>
      <c r="B149" s="2"/>
      <c r="C149" s="2"/>
      <c r="D149" s="2"/>
      <c r="E149" s="2"/>
      <c r="F149" s="2"/>
    </row>
    <row r="150" spans="1:6" x14ac:dyDescent="0.2">
      <c r="A150" s="2"/>
      <c r="B150" s="2"/>
      <c r="C150" s="2"/>
      <c r="D150" s="2"/>
      <c r="E150" s="2"/>
      <c r="F150" s="2"/>
    </row>
    <row r="151" spans="1:6" x14ac:dyDescent="0.2">
      <c r="A151" s="2"/>
      <c r="B151" s="2"/>
      <c r="C151" s="2"/>
      <c r="D151" s="2"/>
      <c r="E151" s="2"/>
      <c r="F151" s="2"/>
    </row>
    <row r="152" spans="1:6" x14ac:dyDescent="0.2">
      <c r="A152" s="2"/>
      <c r="B152" s="2"/>
      <c r="C152" s="2"/>
      <c r="D152" s="2"/>
      <c r="E152" s="2"/>
      <c r="F152" s="2"/>
    </row>
    <row r="153" spans="1:6" x14ac:dyDescent="0.2">
      <c r="A153" s="2"/>
      <c r="B153" s="2"/>
      <c r="C153" s="2"/>
      <c r="D153" s="2"/>
      <c r="E153" s="2"/>
      <c r="F153" s="2"/>
    </row>
    <row r="154" spans="1:6" x14ac:dyDescent="0.2">
      <c r="A154" s="2"/>
      <c r="B154" s="2"/>
      <c r="C154" s="2"/>
      <c r="D154" s="2"/>
      <c r="E154" s="2"/>
      <c r="F154" s="2"/>
    </row>
    <row r="155" spans="1:6" x14ac:dyDescent="0.2">
      <c r="A155" s="2"/>
      <c r="B155" s="2"/>
      <c r="C155" s="2"/>
      <c r="D155" s="2"/>
      <c r="E155" s="2"/>
      <c r="F155" s="2"/>
    </row>
    <row r="156" spans="1:6" x14ac:dyDescent="0.2">
      <c r="A156" s="2"/>
      <c r="B156" s="2"/>
      <c r="C156" s="2"/>
      <c r="D156" s="2"/>
      <c r="E156" s="2"/>
      <c r="F156" s="2"/>
    </row>
    <row r="157" spans="1:6" x14ac:dyDescent="0.2">
      <c r="A157" s="2"/>
      <c r="B157" s="2"/>
      <c r="C157" s="2"/>
      <c r="D157" s="2"/>
      <c r="E157" s="2"/>
      <c r="F157" s="2"/>
    </row>
    <row r="158" spans="1:6" x14ac:dyDescent="0.2">
      <c r="A158" s="2"/>
      <c r="B158" s="2"/>
      <c r="C158" s="2"/>
      <c r="D158" s="2"/>
      <c r="E158" s="2"/>
      <c r="F158" s="2"/>
    </row>
    <row r="159" spans="1:6" x14ac:dyDescent="0.2">
      <c r="A159" s="2"/>
      <c r="B159" s="2"/>
      <c r="C159" s="2"/>
      <c r="D159" s="2"/>
      <c r="E159" s="2"/>
      <c r="F159" s="2"/>
    </row>
    <row r="160" spans="1:6" x14ac:dyDescent="0.2">
      <c r="A160" s="2"/>
      <c r="B160" s="2"/>
      <c r="C160" s="2"/>
      <c r="D160" s="2"/>
      <c r="E160" s="2"/>
      <c r="F160" s="2"/>
    </row>
    <row r="161" spans="1:6" x14ac:dyDescent="0.2">
      <c r="A161" s="2"/>
      <c r="B161" s="2"/>
      <c r="C161" s="2"/>
      <c r="D161" s="2"/>
      <c r="E161" s="2"/>
      <c r="F161" s="2"/>
    </row>
    <row r="162" spans="1:6" x14ac:dyDescent="0.2">
      <c r="A162" s="2"/>
      <c r="B162" s="2"/>
      <c r="C162" s="2"/>
      <c r="D162" s="2"/>
      <c r="E162" s="2"/>
      <c r="F162" s="2"/>
    </row>
    <row r="163" spans="1:6" x14ac:dyDescent="0.2">
      <c r="A163" s="2"/>
      <c r="B163" s="2"/>
      <c r="C163" s="2"/>
      <c r="D163" s="2"/>
      <c r="E163" s="2"/>
      <c r="F163" s="2"/>
    </row>
    <row r="164" spans="1:6" x14ac:dyDescent="0.2">
      <c r="A164" s="2"/>
      <c r="B164" s="2"/>
      <c r="C164" s="2"/>
      <c r="D164" s="2"/>
      <c r="E164" s="2"/>
      <c r="F164" s="2"/>
    </row>
    <row r="165" spans="1:6" x14ac:dyDescent="0.2">
      <c r="A165" s="2"/>
      <c r="B165" s="2"/>
      <c r="C165" s="2"/>
      <c r="D165" s="2"/>
      <c r="E165" s="2"/>
      <c r="F165" s="2"/>
    </row>
    <row r="166" spans="1:6" x14ac:dyDescent="0.2">
      <c r="A166" s="2"/>
      <c r="B166" s="2"/>
      <c r="C166" s="2"/>
      <c r="D166" s="2"/>
      <c r="E166" s="2"/>
      <c r="F166" s="2"/>
    </row>
    <row r="167" spans="1:6" x14ac:dyDescent="0.2">
      <c r="A167" s="2"/>
      <c r="B167" s="2"/>
      <c r="C167" s="2"/>
      <c r="D167" s="2"/>
      <c r="E167" s="2"/>
      <c r="F167" s="2"/>
    </row>
    <row r="168" spans="1:6" x14ac:dyDescent="0.2">
      <c r="A168" s="2"/>
      <c r="B168" s="2"/>
      <c r="C168" s="2"/>
      <c r="D168" s="2"/>
      <c r="E168" s="2"/>
      <c r="F168" s="2"/>
    </row>
    <row r="169" spans="1:6" x14ac:dyDescent="0.2">
      <c r="A169" s="2"/>
      <c r="B169" s="2"/>
      <c r="C169" s="2"/>
      <c r="D169" s="2"/>
      <c r="E169" s="2"/>
      <c r="F169" s="2"/>
    </row>
    <row r="170" spans="1:6" x14ac:dyDescent="0.2">
      <c r="A170" s="2"/>
      <c r="B170" s="2"/>
      <c r="C170" s="2"/>
      <c r="D170" s="2"/>
      <c r="E170" s="2"/>
      <c r="F170" s="2"/>
    </row>
    <row r="171" spans="1:6" x14ac:dyDescent="0.2">
      <c r="A171" s="2"/>
      <c r="B171" s="2"/>
      <c r="C171" s="2"/>
      <c r="D171" s="2"/>
      <c r="E171" s="2"/>
      <c r="F171" s="2"/>
    </row>
    <row r="172" spans="1:6" x14ac:dyDescent="0.2">
      <c r="A172" s="2"/>
      <c r="B172" s="2"/>
      <c r="C172" s="2"/>
      <c r="D172" s="2"/>
      <c r="E172" s="2"/>
      <c r="F172" s="2"/>
    </row>
    <row r="173" spans="1:6" x14ac:dyDescent="0.2">
      <c r="A173" s="2"/>
      <c r="B173" s="2"/>
      <c r="C173" s="2"/>
      <c r="D173" s="2"/>
      <c r="E173" s="2"/>
      <c r="F173" s="2"/>
    </row>
    <row r="174" spans="1:6" x14ac:dyDescent="0.2">
      <c r="A174" s="2"/>
      <c r="B174" s="2"/>
      <c r="C174" s="2"/>
      <c r="D174" s="2"/>
      <c r="E174" s="2"/>
      <c r="F174" s="2"/>
    </row>
    <row r="175" spans="1:6" x14ac:dyDescent="0.2">
      <c r="A175" s="2"/>
      <c r="B175" s="2"/>
      <c r="C175" s="2"/>
      <c r="D175" s="2"/>
      <c r="E175" s="2"/>
      <c r="F175" s="2"/>
    </row>
    <row r="176" spans="1:6" x14ac:dyDescent="0.2">
      <c r="A176" s="2"/>
      <c r="B176" s="2"/>
      <c r="C176" s="2"/>
      <c r="D176" s="2"/>
      <c r="E176" s="2"/>
      <c r="F176" s="2"/>
    </row>
    <row r="177" spans="1:6" x14ac:dyDescent="0.2">
      <c r="A177" s="2"/>
      <c r="B177" s="2"/>
      <c r="C177" s="2"/>
      <c r="D177" s="2"/>
      <c r="E177" s="2"/>
      <c r="F177" s="2"/>
    </row>
    <row r="178" spans="1:6" x14ac:dyDescent="0.2">
      <c r="A178" s="2"/>
      <c r="B178" s="2"/>
      <c r="C178" s="2"/>
      <c r="D178" s="2"/>
      <c r="E178" s="2"/>
      <c r="F178" s="2"/>
    </row>
    <row r="179" spans="1:6" x14ac:dyDescent="0.2">
      <c r="A179" s="2"/>
      <c r="B179" s="2"/>
      <c r="C179" s="2"/>
      <c r="D179" s="2"/>
      <c r="E179" s="2"/>
      <c r="F179" s="2"/>
    </row>
    <row r="180" spans="1:6" x14ac:dyDescent="0.2">
      <c r="A180" s="2"/>
      <c r="B180" s="2"/>
      <c r="C180" s="2"/>
      <c r="D180" s="2"/>
      <c r="E180" s="2"/>
      <c r="F180" s="2"/>
    </row>
    <row r="181" spans="1:6" x14ac:dyDescent="0.2">
      <c r="A181" s="2"/>
      <c r="B181" s="2"/>
      <c r="C181" s="2"/>
      <c r="D181" s="2"/>
      <c r="E181" s="2"/>
      <c r="F181" s="2"/>
    </row>
    <row r="182" spans="1:6" x14ac:dyDescent="0.2">
      <c r="A182" s="2"/>
      <c r="B182" s="2"/>
      <c r="C182" s="2"/>
      <c r="D182" s="2"/>
      <c r="E182" s="2"/>
      <c r="F182" s="2"/>
    </row>
    <row r="183" spans="1:6" x14ac:dyDescent="0.2">
      <c r="A183" s="2"/>
      <c r="B183" s="2"/>
      <c r="C183" s="2"/>
      <c r="D183" s="2"/>
      <c r="E183" s="2"/>
      <c r="F183" s="2"/>
    </row>
    <row r="184" spans="1:6" x14ac:dyDescent="0.2">
      <c r="A184" s="2"/>
      <c r="B184" s="2"/>
      <c r="C184" s="2"/>
      <c r="D184" s="2"/>
      <c r="E184" s="2"/>
      <c r="F184" s="2"/>
    </row>
    <row r="185" spans="1:6" x14ac:dyDescent="0.2">
      <c r="A185" s="2"/>
      <c r="B185" s="2"/>
      <c r="C185" s="2"/>
      <c r="D185" s="2"/>
      <c r="E185" s="2"/>
      <c r="F185" s="2"/>
    </row>
    <row r="186" spans="1:6" x14ac:dyDescent="0.2">
      <c r="A186" s="2"/>
      <c r="B186" s="2"/>
      <c r="C186" s="2"/>
      <c r="D186" s="2"/>
      <c r="E186" s="2"/>
      <c r="F186" s="2"/>
    </row>
    <row r="187" spans="1:6" x14ac:dyDescent="0.2">
      <c r="A187" s="2"/>
      <c r="B187" s="2"/>
      <c r="C187" s="2"/>
      <c r="D187" s="2"/>
      <c r="E187" s="2"/>
      <c r="F187" s="2"/>
    </row>
    <row r="188" spans="1:6" x14ac:dyDescent="0.2">
      <c r="A188" s="2"/>
      <c r="B188" s="2"/>
      <c r="C188" s="2"/>
      <c r="D188" s="2"/>
      <c r="E188" s="2"/>
      <c r="F188" s="2"/>
    </row>
    <row r="189" spans="1:6" x14ac:dyDescent="0.2">
      <c r="A189" s="2"/>
      <c r="B189" s="2"/>
      <c r="C189" s="2"/>
      <c r="D189" s="2"/>
      <c r="E189" s="2"/>
      <c r="F189" s="2"/>
    </row>
    <row r="190" spans="1:6" x14ac:dyDescent="0.2">
      <c r="A190" s="2"/>
      <c r="B190" s="2"/>
      <c r="C190" s="2"/>
      <c r="D190" s="2"/>
      <c r="E190" s="2"/>
      <c r="F190" s="2"/>
    </row>
    <row r="191" spans="1:6" x14ac:dyDescent="0.2">
      <c r="A191" s="2"/>
      <c r="B191" s="2"/>
      <c r="C191" s="2"/>
      <c r="D191" s="2"/>
      <c r="E191" s="2"/>
      <c r="F191" s="2"/>
    </row>
    <row r="192" spans="1:6" x14ac:dyDescent="0.2">
      <c r="A192" s="2"/>
      <c r="B192" s="2"/>
      <c r="C192" s="2"/>
      <c r="D192" s="2"/>
      <c r="E192" s="2"/>
      <c r="F192" s="2"/>
    </row>
    <row r="193" spans="1:6" x14ac:dyDescent="0.2">
      <c r="A193" s="2"/>
      <c r="B193" s="2"/>
      <c r="C193" s="2"/>
      <c r="D193" s="2"/>
      <c r="E193" s="2"/>
      <c r="F193" s="2"/>
    </row>
    <row r="194" spans="1:6" x14ac:dyDescent="0.2">
      <c r="A194" s="2"/>
      <c r="B194" s="2"/>
      <c r="C194" s="2"/>
      <c r="D194" s="2"/>
      <c r="E194" s="2"/>
      <c r="F194" s="2"/>
    </row>
    <row r="195" spans="1:6" x14ac:dyDescent="0.2">
      <c r="A195" s="2"/>
      <c r="B195" s="2"/>
      <c r="C195" s="2"/>
      <c r="D195" s="2"/>
      <c r="E195" s="2"/>
      <c r="F195" s="2"/>
    </row>
    <row r="196" spans="1:6" x14ac:dyDescent="0.2">
      <c r="A196" s="2"/>
      <c r="B196" s="2"/>
      <c r="C196" s="2"/>
      <c r="D196" s="2"/>
      <c r="E196" s="2"/>
      <c r="F196" s="2"/>
    </row>
    <row r="197" spans="1:6" x14ac:dyDescent="0.2">
      <c r="A197" s="2"/>
      <c r="B197" s="2"/>
      <c r="C197" s="2"/>
      <c r="D197" s="2"/>
      <c r="E197" s="2"/>
      <c r="F197" s="2"/>
    </row>
    <row r="198" spans="1:6" x14ac:dyDescent="0.2">
      <c r="A198" s="2"/>
      <c r="B198" s="2"/>
      <c r="C198" s="2"/>
      <c r="D198" s="2"/>
      <c r="E198" s="2"/>
      <c r="F198" s="2"/>
    </row>
    <row r="199" spans="1:6" x14ac:dyDescent="0.2">
      <c r="A199" s="2"/>
      <c r="B199" s="2"/>
      <c r="C199" s="2"/>
      <c r="D199" s="2"/>
      <c r="E199" s="2"/>
      <c r="F199" s="2"/>
    </row>
    <row r="200" spans="1:6" x14ac:dyDescent="0.2">
      <c r="A200" s="2"/>
      <c r="B200" s="2"/>
      <c r="C200" s="2"/>
      <c r="D200" s="2"/>
      <c r="E200" s="2"/>
      <c r="F200" s="2"/>
    </row>
    <row r="201" spans="1:6" x14ac:dyDescent="0.2">
      <c r="A201" s="2"/>
      <c r="B201" s="2"/>
      <c r="C201" s="2"/>
      <c r="D201" s="2"/>
      <c r="E201" s="2"/>
      <c r="F201" s="2"/>
    </row>
    <row r="202" spans="1:6" x14ac:dyDescent="0.2">
      <c r="A202" s="2"/>
      <c r="B202" s="2"/>
      <c r="C202" s="2"/>
      <c r="D202" s="2"/>
      <c r="E202" s="2"/>
      <c r="F202" s="2"/>
    </row>
    <row r="203" spans="1:6" x14ac:dyDescent="0.2">
      <c r="A203" s="2"/>
      <c r="B203" s="2"/>
      <c r="C203" s="2"/>
      <c r="D203" s="2"/>
      <c r="E203" s="2"/>
      <c r="F203" s="2"/>
    </row>
    <row r="204" spans="1:6" x14ac:dyDescent="0.2">
      <c r="A204" s="2"/>
      <c r="B204" s="2"/>
      <c r="C204" s="2"/>
      <c r="D204" s="2"/>
      <c r="E204" s="2"/>
      <c r="F204" s="2"/>
    </row>
    <row r="205" spans="1:6" x14ac:dyDescent="0.2">
      <c r="A205" s="2"/>
      <c r="B205" s="2"/>
      <c r="C205" s="2"/>
      <c r="D205" s="2"/>
      <c r="E205" s="2"/>
      <c r="F205" s="2"/>
    </row>
    <row r="206" spans="1:6" x14ac:dyDescent="0.2">
      <c r="A206" s="2"/>
      <c r="B206" s="2"/>
      <c r="C206" s="2"/>
      <c r="D206" s="2"/>
      <c r="E206" s="2"/>
      <c r="F206" s="2"/>
    </row>
    <row r="207" spans="1:6" x14ac:dyDescent="0.2">
      <c r="A207" s="2"/>
      <c r="B207" s="2"/>
      <c r="C207" s="2"/>
      <c r="D207" s="2"/>
      <c r="E207" s="2"/>
      <c r="F207" s="2"/>
    </row>
    <row r="208" spans="1:6" x14ac:dyDescent="0.2">
      <c r="A208" s="2"/>
      <c r="B208" s="2"/>
      <c r="C208" s="2"/>
      <c r="D208" s="2"/>
      <c r="E208" s="2"/>
      <c r="F208" s="2"/>
    </row>
    <row r="209" spans="1:6" x14ac:dyDescent="0.2">
      <c r="A209" s="2"/>
      <c r="B209" s="2"/>
      <c r="C209" s="2"/>
      <c r="D209" s="2"/>
      <c r="E209" s="2"/>
      <c r="F209" s="2"/>
    </row>
    <row r="210" spans="1:6" x14ac:dyDescent="0.2">
      <c r="A210" s="2"/>
      <c r="B210" s="2"/>
      <c r="C210" s="2"/>
      <c r="D210" s="2"/>
      <c r="E210" s="2"/>
      <c r="F210" s="2"/>
    </row>
    <row r="211" spans="1:6" x14ac:dyDescent="0.2">
      <c r="A211" s="2"/>
      <c r="B211" s="2"/>
      <c r="C211" s="2"/>
      <c r="D211" s="2"/>
      <c r="E211" s="2"/>
      <c r="F211" s="2"/>
    </row>
    <row r="212" spans="1:6" x14ac:dyDescent="0.2">
      <c r="A212" s="2"/>
      <c r="B212" s="2"/>
      <c r="C212" s="2"/>
      <c r="D212" s="2"/>
      <c r="E212" s="2"/>
      <c r="F212" s="2"/>
    </row>
    <row r="213" spans="1:6" x14ac:dyDescent="0.2">
      <c r="A213" s="2"/>
      <c r="B213" s="2"/>
      <c r="C213" s="2"/>
      <c r="D213" s="2"/>
      <c r="E213" s="2"/>
      <c r="F213" s="2"/>
    </row>
    <row r="214" spans="1:6" x14ac:dyDescent="0.2">
      <c r="A214" s="2"/>
      <c r="B214" s="2"/>
      <c r="C214" s="2"/>
      <c r="D214" s="2"/>
      <c r="E214" s="2"/>
      <c r="F214" s="2"/>
    </row>
    <row r="215" spans="1:6" x14ac:dyDescent="0.2">
      <c r="A215" s="2"/>
      <c r="B215" s="2"/>
      <c r="C215" s="2"/>
      <c r="D215" s="2"/>
      <c r="E215" s="2"/>
      <c r="F215" s="2"/>
    </row>
    <row r="216" spans="1:6" x14ac:dyDescent="0.2">
      <c r="A216" s="2"/>
      <c r="B216" s="2"/>
      <c r="C216" s="2"/>
      <c r="D216" s="2"/>
      <c r="E216" s="2"/>
      <c r="F216" s="2"/>
    </row>
    <row r="217" spans="1:6" x14ac:dyDescent="0.2">
      <c r="A217" s="2"/>
      <c r="B217" s="2"/>
      <c r="C217" s="2"/>
      <c r="D217" s="2"/>
      <c r="E217" s="2"/>
      <c r="F217" s="2"/>
    </row>
    <row r="218" spans="1:6" x14ac:dyDescent="0.2">
      <c r="A218" s="2"/>
      <c r="B218" s="2"/>
      <c r="C218" s="2"/>
      <c r="D218" s="2"/>
      <c r="E218" s="2"/>
      <c r="F218" s="2"/>
    </row>
    <row r="219" spans="1:6" x14ac:dyDescent="0.2">
      <c r="A219" s="2"/>
      <c r="B219" s="2"/>
      <c r="C219" s="2"/>
      <c r="D219" s="2"/>
      <c r="E219" s="2"/>
      <c r="F219" s="2"/>
    </row>
    <row r="220" spans="1:6" x14ac:dyDescent="0.2">
      <c r="A220" s="2"/>
      <c r="B220" s="2"/>
      <c r="C220" s="2"/>
      <c r="D220" s="2"/>
      <c r="E220" s="2"/>
      <c r="F220" s="2"/>
    </row>
    <row r="221" spans="1:6" x14ac:dyDescent="0.2">
      <c r="A221" s="2"/>
      <c r="B221" s="2"/>
      <c r="C221" s="2"/>
      <c r="D221" s="2"/>
      <c r="E221" s="2"/>
      <c r="F221" s="2"/>
    </row>
    <row r="222" spans="1:6" x14ac:dyDescent="0.2">
      <c r="A222" s="2"/>
      <c r="B222" s="2"/>
      <c r="C222" s="2"/>
      <c r="D222" s="2"/>
      <c r="E222" s="2"/>
      <c r="F222" s="2"/>
    </row>
    <row r="223" spans="1:6" x14ac:dyDescent="0.2">
      <c r="A223" s="2"/>
      <c r="B223" s="2"/>
      <c r="C223" s="2"/>
      <c r="D223" s="2"/>
      <c r="E223" s="2"/>
      <c r="F223" s="2"/>
    </row>
    <row r="224" spans="1:6" x14ac:dyDescent="0.2">
      <c r="A224" s="2"/>
      <c r="B224" s="2"/>
      <c r="C224" s="2"/>
      <c r="D224" s="2"/>
      <c r="E224" s="2"/>
      <c r="F224" s="2"/>
    </row>
    <row r="225" spans="1:6" x14ac:dyDescent="0.2">
      <c r="A225" s="2"/>
      <c r="B225" s="2"/>
      <c r="C225" s="2"/>
      <c r="D225" s="2"/>
      <c r="E225" s="2"/>
      <c r="F225" s="2"/>
    </row>
    <row r="226" spans="1:6" x14ac:dyDescent="0.2">
      <c r="A226" s="2"/>
      <c r="B226" s="2"/>
      <c r="C226" s="2"/>
      <c r="D226" s="2"/>
      <c r="E226" s="2"/>
      <c r="F226" s="2"/>
    </row>
    <row r="227" spans="1:6" x14ac:dyDescent="0.2">
      <c r="A227" s="2"/>
      <c r="B227" s="2"/>
      <c r="C227" s="2"/>
      <c r="D227" s="2"/>
      <c r="E227" s="2"/>
      <c r="F227" s="2"/>
    </row>
    <row r="228" spans="1:6" x14ac:dyDescent="0.2">
      <c r="A228" s="2"/>
      <c r="B228" s="2"/>
      <c r="C228" s="2"/>
      <c r="D228" s="2"/>
      <c r="E228" s="2"/>
      <c r="F228" s="2"/>
    </row>
    <row r="229" spans="1:6" x14ac:dyDescent="0.2">
      <c r="A229" s="2"/>
      <c r="B229" s="2"/>
      <c r="C229" s="2"/>
      <c r="D229" s="2"/>
      <c r="E229" s="2"/>
      <c r="F229" s="2"/>
    </row>
    <row r="230" spans="1:6" x14ac:dyDescent="0.2">
      <c r="A230" s="2"/>
      <c r="B230" s="2"/>
      <c r="C230" s="2"/>
      <c r="D230" s="2"/>
      <c r="E230" s="2"/>
      <c r="F230" s="2"/>
    </row>
    <row r="231" spans="1:6" x14ac:dyDescent="0.2">
      <c r="A231" s="2"/>
      <c r="B231" s="2"/>
      <c r="C231" s="2"/>
      <c r="D231" s="2"/>
      <c r="E231" s="2"/>
      <c r="F231" s="2"/>
    </row>
    <row r="232" spans="1:6" x14ac:dyDescent="0.2">
      <c r="A232" s="2"/>
      <c r="B232" s="2"/>
      <c r="C232" s="2"/>
      <c r="D232" s="2"/>
      <c r="E232" s="2"/>
      <c r="F232" s="2"/>
    </row>
    <row r="233" spans="1:6" x14ac:dyDescent="0.2">
      <c r="A233" s="2"/>
      <c r="B233" s="2"/>
      <c r="C233" s="2"/>
      <c r="D233" s="2"/>
      <c r="E233" s="2"/>
      <c r="F233" s="2"/>
    </row>
    <row r="234" spans="1:6" x14ac:dyDescent="0.2">
      <c r="A234" s="2"/>
      <c r="B234" s="2"/>
      <c r="C234" s="2"/>
      <c r="D234" s="2"/>
      <c r="E234" s="2"/>
      <c r="F234" s="2"/>
    </row>
    <row r="235" spans="1:6" x14ac:dyDescent="0.2">
      <c r="A235" s="2"/>
      <c r="B235" s="2"/>
      <c r="C235" s="2"/>
      <c r="D235" s="2"/>
      <c r="E235" s="2"/>
      <c r="F235" s="2"/>
    </row>
    <row r="236" spans="1:6" x14ac:dyDescent="0.2">
      <c r="A236" s="2"/>
      <c r="B236" s="2"/>
      <c r="C236" s="2"/>
      <c r="D236" s="2"/>
      <c r="E236" s="2"/>
      <c r="F236" s="2"/>
    </row>
    <row r="237" spans="1:6" x14ac:dyDescent="0.2">
      <c r="A237" s="2"/>
      <c r="B237" s="2"/>
      <c r="C237" s="2"/>
      <c r="D237" s="2"/>
      <c r="E237" s="2"/>
      <c r="F237" s="2"/>
    </row>
    <row r="238" spans="1:6" x14ac:dyDescent="0.2">
      <c r="A238" s="2"/>
      <c r="B238" s="2"/>
      <c r="C238" s="2"/>
      <c r="D238" s="2"/>
      <c r="E238" s="2"/>
      <c r="F238" s="2"/>
    </row>
    <row r="239" spans="1:6" x14ac:dyDescent="0.2">
      <c r="A239" s="2"/>
      <c r="B239" s="2"/>
      <c r="C239" s="2"/>
      <c r="D239" s="2"/>
      <c r="E239" s="2"/>
      <c r="F239" s="2"/>
    </row>
    <row r="240" spans="1:6" x14ac:dyDescent="0.2">
      <c r="A240" s="2"/>
      <c r="B240" s="2"/>
      <c r="C240" s="2"/>
      <c r="D240" s="2"/>
      <c r="E240" s="2"/>
      <c r="F240" s="2"/>
    </row>
    <row r="241" spans="1:6" x14ac:dyDescent="0.2">
      <c r="A241" s="2"/>
      <c r="B241" s="2"/>
      <c r="C241" s="2"/>
      <c r="D241" s="2"/>
      <c r="E241" s="2"/>
      <c r="F241" s="2"/>
    </row>
    <row r="242" spans="1:6" x14ac:dyDescent="0.2">
      <c r="A242" s="2"/>
      <c r="B242" s="2"/>
      <c r="C242" s="2"/>
      <c r="D242" s="2"/>
      <c r="E242" s="2"/>
      <c r="F242" s="2"/>
    </row>
    <row r="243" spans="1:6" x14ac:dyDescent="0.2">
      <c r="A243" s="2"/>
      <c r="B243" s="2"/>
      <c r="C243" s="2"/>
      <c r="D243" s="2"/>
      <c r="E243" s="2"/>
      <c r="F243" s="2"/>
    </row>
    <row r="244" spans="1:6" x14ac:dyDescent="0.2">
      <c r="A244" s="2"/>
      <c r="B244" s="2"/>
      <c r="C244" s="2"/>
      <c r="D244" s="2"/>
      <c r="E244" s="2"/>
      <c r="F244" s="2"/>
    </row>
    <row r="245" spans="1:6" x14ac:dyDescent="0.2">
      <c r="A245" s="2"/>
      <c r="B245" s="2"/>
      <c r="C245" s="2"/>
      <c r="D245" s="2"/>
      <c r="E245" s="2"/>
      <c r="F245" s="2"/>
    </row>
    <row r="246" spans="1:6" x14ac:dyDescent="0.2">
      <c r="A246" s="2"/>
      <c r="B246" s="2"/>
      <c r="C246" s="2"/>
      <c r="D246" s="2"/>
      <c r="E246" s="2"/>
      <c r="F246" s="2"/>
    </row>
  </sheetData>
  <mergeCells count="1">
    <mergeCell ref="A1:J1"/>
  </mergeCells>
  <conditionalFormatting sqref="E4:E8">
    <cfRule type="cellIs" dxfId="5" priority="7" operator="notEqual">
      <formula>$C4</formula>
    </cfRule>
  </conditionalFormatting>
  <conditionalFormatting sqref="G4:G8">
    <cfRule type="cellIs" dxfId="4" priority="6" operator="notEqual">
      <formula>$E4</formula>
    </cfRule>
  </conditionalFormatting>
  <conditionalFormatting sqref="I4:I8">
    <cfRule type="cellIs" dxfId="3" priority="5" operator="notEqual">
      <formula>$G4</formula>
    </cfRule>
  </conditionalFormatting>
  <conditionalFormatting sqref="K4:K8">
    <cfRule type="cellIs" dxfId="2" priority="4" operator="notEqual">
      <formula>$I4</formula>
    </cfRule>
  </conditionalFormatting>
  <conditionalFormatting sqref="M4:M8">
    <cfRule type="cellIs" dxfId="1" priority="3" operator="notEqual">
      <formula>$K4</formula>
    </cfRule>
  </conditionalFormatting>
  <conditionalFormatting sqref="O4:O8">
    <cfRule type="cellIs" dxfId="0" priority="2" operator="notEqual">
      <formula>$M4</formula>
    </cfRule>
  </conditionalFormatting>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242"/>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1024</v>
      </c>
      <c r="B1" s="87"/>
      <c r="D1" s="83" t="s">
        <v>4457</v>
      </c>
    </row>
    <row r="3" spans="1:4" x14ac:dyDescent="0.2">
      <c r="A3" s="17" t="s">
        <v>0</v>
      </c>
      <c r="B3" s="17" t="s">
        <v>2</v>
      </c>
      <c r="C3" s="17" t="s">
        <v>1765</v>
      </c>
      <c r="D3" s="17" t="s">
        <v>1766</v>
      </c>
    </row>
    <row r="4" spans="1:4" x14ac:dyDescent="0.2">
      <c r="A4" s="3" t="s">
        <v>588</v>
      </c>
      <c r="B4" s="3" t="s">
        <v>2885</v>
      </c>
      <c r="C4" s="8">
        <v>1941</v>
      </c>
      <c r="D4" s="7" t="s">
        <v>1830</v>
      </c>
    </row>
    <row r="5" spans="1:4" ht="25.5" x14ac:dyDescent="0.2">
      <c r="A5" s="3" t="s">
        <v>705</v>
      </c>
      <c r="B5" s="3" t="s">
        <v>2886</v>
      </c>
      <c r="C5" s="8">
        <v>13850</v>
      </c>
      <c r="D5" s="7" t="s">
        <v>2541</v>
      </c>
    </row>
    <row r="6" spans="1:4" ht="25.5" x14ac:dyDescent="0.2">
      <c r="A6" s="3" t="s">
        <v>706</v>
      </c>
      <c r="B6" s="3" t="s">
        <v>2887</v>
      </c>
      <c r="C6" s="8">
        <v>27700</v>
      </c>
      <c r="D6" s="7" t="s">
        <v>2541</v>
      </c>
    </row>
    <row r="7" spans="1:4" ht="25.5" x14ac:dyDescent="0.2">
      <c r="A7" s="3" t="s">
        <v>707</v>
      </c>
      <c r="B7" s="3" t="s">
        <v>2888</v>
      </c>
      <c r="C7" s="8">
        <v>20800</v>
      </c>
      <c r="D7" s="7" t="s">
        <v>2541</v>
      </c>
    </row>
    <row r="8" spans="1:4" s="24" customFormat="1" x14ac:dyDescent="0.2">
      <c r="A8" s="3" t="s">
        <v>1582</v>
      </c>
      <c r="B8" s="3" t="s">
        <v>2889</v>
      </c>
      <c r="C8" s="8">
        <v>71</v>
      </c>
      <c r="D8" s="7" t="s">
        <v>2542</v>
      </c>
    </row>
    <row r="9" spans="1:4" ht="25.5" x14ac:dyDescent="0.2">
      <c r="A9" s="3" t="s">
        <v>708</v>
      </c>
      <c r="B9" s="3" t="s">
        <v>2890</v>
      </c>
      <c r="C9" s="8">
        <v>450</v>
      </c>
      <c r="D9" s="7" t="s">
        <v>2543</v>
      </c>
    </row>
    <row r="10" spans="1:4" ht="25.5" x14ac:dyDescent="0.2">
      <c r="A10" s="3" t="s">
        <v>709</v>
      </c>
      <c r="B10" s="3" t="s">
        <v>2891</v>
      </c>
      <c r="C10" s="8">
        <v>25000</v>
      </c>
      <c r="D10" s="7" t="s">
        <v>2544</v>
      </c>
    </row>
    <row r="11" spans="1:4" ht="25.5" x14ac:dyDescent="0.2">
      <c r="A11" s="3" t="s">
        <v>710</v>
      </c>
      <c r="B11" s="3" t="s">
        <v>2892</v>
      </c>
      <c r="C11" s="8">
        <v>32000</v>
      </c>
      <c r="D11" s="7" t="s">
        <v>2544</v>
      </c>
    </row>
    <row r="12" spans="1:4" ht="25.5" x14ac:dyDescent="0.2">
      <c r="A12" s="3" t="s">
        <v>711</v>
      </c>
      <c r="B12" s="3" t="s">
        <v>2893</v>
      </c>
      <c r="C12" s="8">
        <v>2.5000000000000001E-2</v>
      </c>
      <c r="D12" s="7" t="s">
        <v>2545</v>
      </c>
    </row>
    <row r="13" spans="1:4" x14ac:dyDescent="0.2">
      <c r="A13" s="3" t="s">
        <v>712</v>
      </c>
      <c r="B13" s="3" t="s">
        <v>2582</v>
      </c>
      <c r="C13" s="8">
        <v>4.65E-2</v>
      </c>
      <c r="D13" s="7" t="s">
        <v>1831</v>
      </c>
    </row>
    <row r="14" spans="1:4" ht="25.5" x14ac:dyDescent="0.2">
      <c r="A14" s="3" t="s">
        <v>713</v>
      </c>
      <c r="B14" s="14" t="s">
        <v>2899</v>
      </c>
      <c r="C14" s="8">
        <v>0.06</v>
      </c>
      <c r="D14" s="7" t="s">
        <v>1832</v>
      </c>
    </row>
    <row r="15" spans="1:4" ht="38.25" x14ac:dyDescent="0.2">
      <c r="A15" s="3" t="s">
        <v>714</v>
      </c>
      <c r="B15" s="14" t="s">
        <v>2900</v>
      </c>
      <c r="C15" s="8">
        <v>16742</v>
      </c>
      <c r="D15" s="7" t="s">
        <v>1833</v>
      </c>
    </row>
    <row r="16" spans="1:4" ht="38.25" x14ac:dyDescent="0.2">
      <c r="A16" s="3" t="s">
        <v>715</v>
      </c>
      <c r="B16" s="14" t="s">
        <v>2901</v>
      </c>
      <c r="C16" s="8">
        <v>33484</v>
      </c>
      <c r="D16" s="7" t="s">
        <v>1833</v>
      </c>
    </row>
    <row r="17" spans="1:4" ht="38.25" x14ac:dyDescent="0.2">
      <c r="A17" s="3" t="s">
        <v>716</v>
      </c>
      <c r="B17" s="14" t="s">
        <v>2902</v>
      </c>
      <c r="C17" s="8">
        <v>25114</v>
      </c>
      <c r="D17" s="7" t="s">
        <v>1833</v>
      </c>
    </row>
    <row r="18" spans="1:4" ht="25.5" x14ac:dyDescent="0.2">
      <c r="A18" s="3" t="s">
        <v>717</v>
      </c>
      <c r="B18" s="14" t="s">
        <v>2903</v>
      </c>
      <c r="C18" s="8">
        <v>1.2999999999999999E-2</v>
      </c>
      <c r="D18" s="7" t="s">
        <v>1834</v>
      </c>
    </row>
    <row r="19" spans="1:4" ht="25.5" x14ac:dyDescent="0.2">
      <c r="A19" s="2" t="s">
        <v>1546</v>
      </c>
      <c r="B19" s="3" t="s">
        <v>2895</v>
      </c>
      <c r="C19" s="8">
        <v>45000</v>
      </c>
      <c r="D19" s="7" t="s">
        <v>1835</v>
      </c>
    </row>
    <row r="20" spans="1:4" ht="25.5" x14ac:dyDescent="0.2">
      <c r="A20" s="2" t="s">
        <v>1547</v>
      </c>
      <c r="B20" s="3" t="s">
        <v>2896</v>
      </c>
      <c r="C20" s="8">
        <v>75000</v>
      </c>
      <c r="D20" s="7" t="s">
        <v>1835</v>
      </c>
    </row>
    <row r="21" spans="1:4" s="24" customFormat="1" ht="25.5" x14ac:dyDescent="0.2">
      <c r="A21" s="2" t="s">
        <v>1549</v>
      </c>
      <c r="B21" s="3" t="s">
        <v>2897</v>
      </c>
      <c r="C21" s="8">
        <v>2.5000000000000001E-2</v>
      </c>
      <c r="D21" s="7" t="s">
        <v>1836</v>
      </c>
    </row>
    <row r="22" spans="1:4" ht="54" customHeight="1" x14ac:dyDescent="0.2">
      <c r="A22" s="2" t="s">
        <v>1548</v>
      </c>
      <c r="B22" s="3" t="s">
        <v>2898</v>
      </c>
      <c r="C22" s="8">
        <v>4.65E-2</v>
      </c>
      <c r="D22" s="7" t="s">
        <v>2894</v>
      </c>
    </row>
    <row r="23" spans="1:4" ht="25.5" x14ac:dyDescent="0.2">
      <c r="A23" s="2" t="s">
        <v>1583</v>
      </c>
      <c r="B23" s="3" t="s">
        <v>2874</v>
      </c>
      <c r="C23" s="8">
        <v>0.2</v>
      </c>
      <c r="D23" s="7" t="s">
        <v>1837</v>
      </c>
    </row>
    <row r="24" spans="1:4" x14ac:dyDescent="0.2">
      <c r="A24" s="2"/>
      <c r="B24" s="3"/>
      <c r="C24" s="7"/>
      <c r="D24" s="9"/>
    </row>
    <row r="25" spans="1:4" x14ac:dyDescent="0.2">
      <c r="A25" s="2"/>
      <c r="B25" s="3"/>
      <c r="C25" s="7"/>
      <c r="D25" s="7"/>
    </row>
    <row r="26" spans="1:4" x14ac:dyDescent="0.2">
      <c r="A26" s="2"/>
      <c r="B26" s="3"/>
      <c r="C26" s="7"/>
      <c r="D26" s="7"/>
    </row>
    <row r="27" spans="1:4" x14ac:dyDescent="0.2">
      <c r="A27" s="2"/>
      <c r="B27" s="3"/>
      <c r="C27" s="7"/>
      <c r="D27" s="40"/>
    </row>
    <row r="28" spans="1:4" x14ac:dyDescent="0.2">
      <c r="A28" s="2"/>
      <c r="B28" s="3"/>
    </row>
    <row r="29" spans="1:4" x14ac:dyDescent="0.2">
      <c r="A29" s="2"/>
      <c r="B29" s="3"/>
    </row>
    <row r="30" spans="1:4" x14ac:dyDescent="0.2">
      <c r="A30" s="2"/>
      <c r="B30" s="3"/>
    </row>
    <row r="31" spans="1:4" x14ac:dyDescent="0.2">
      <c r="A31" s="2"/>
      <c r="B31" s="3"/>
    </row>
    <row r="32" spans="1:4" x14ac:dyDescent="0.2">
      <c r="A32" s="2"/>
      <c r="B32" s="3"/>
    </row>
    <row r="33" spans="1:2" x14ac:dyDescent="0.2">
      <c r="A33" s="2"/>
      <c r="B33" s="3"/>
    </row>
    <row r="34" spans="1:2" x14ac:dyDescent="0.2">
      <c r="A34" s="2"/>
      <c r="B34" s="3"/>
    </row>
    <row r="35" spans="1:2" x14ac:dyDescent="0.2">
      <c r="A35" s="2"/>
      <c r="B35" s="3"/>
    </row>
    <row r="36" spans="1:2" x14ac:dyDescent="0.2">
      <c r="A36" s="2"/>
      <c r="B36" s="2"/>
    </row>
    <row r="37" spans="1:2" x14ac:dyDescent="0.2">
      <c r="A37" s="2"/>
      <c r="B37" s="2"/>
    </row>
    <row r="38" spans="1:2" x14ac:dyDescent="0.2">
      <c r="A38" s="2"/>
      <c r="B38" s="2"/>
    </row>
    <row r="39" spans="1:2" x14ac:dyDescent="0.2">
      <c r="A39" s="2"/>
      <c r="B39" s="2"/>
    </row>
    <row r="40" spans="1:2" x14ac:dyDescent="0.2">
      <c r="A40" s="2"/>
      <c r="B40" s="2"/>
    </row>
    <row r="41" spans="1:2" x14ac:dyDescent="0.2">
      <c r="A41" s="2"/>
      <c r="B41" s="2"/>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sheetData>
  <mergeCells count="1">
    <mergeCell ref="A1:B1"/>
  </mergeCells>
  <phoneticPr fontId="6" type="noConversion"/>
  <hyperlinks>
    <hyperlink ref="D1" location="Introduction!A14" display="Return to Table of Contents" xr:uid="{B679D77C-A4BA-4D8B-885C-20DDBD1AE47C}"/>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253"/>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1025</v>
      </c>
      <c r="B1" s="87"/>
      <c r="D1" s="83" t="s">
        <v>4457</v>
      </c>
    </row>
    <row r="3" spans="1:4" x14ac:dyDescent="0.2">
      <c r="A3" s="17" t="s">
        <v>0</v>
      </c>
      <c r="B3" s="17" t="s">
        <v>2</v>
      </c>
      <c r="C3" s="17" t="s">
        <v>1765</v>
      </c>
      <c r="D3" s="17" t="s">
        <v>1766</v>
      </c>
    </row>
    <row r="4" spans="1:4" x14ac:dyDescent="0.2">
      <c r="A4" s="3" t="s">
        <v>8</v>
      </c>
      <c r="B4" s="3" t="s">
        <v>795</v>
      </c>
      <c r="C4" s="8">
        <v>7000</v>
      </c>
      <c r="D4" s="7" t="s">
        <v>1825</v>
      </c>
    </row>
    <row r="5" spans="1:4" x14ac:dyDescent="0.2">
      <c r="A5" s="3" t="s">
        <v>9</v>
      </c>
      <c r="B5" s="3" t="s">
        <v>1214</v>
      </c>
      <c r="C5" s="8">
        <v>14050</v>
      </c>
      <c r="D5" s="7" t="s">
        <v>1825</v>
      </c>
    </row>
    <row r="6" spans="1:4" x14ac:dyDescent="0.2">
      <c r="A6" s="3" t="s">
        <v>49</v>
      </c>
      <c r="B6" s="3" t="s">
        <v>796</v>
      </c>
      <c r="C6" s="8">
        <v>10550</v>
      </c>
      <c r="D6" s="7" t="s">
        <v>1825</v>
      </c>
    </row>
    <row r="7" spans="1:4" ht="25.5" x14ac:dyDescent="0.2">
      <c r="A7" s="3" t="s">
        <v>1207</v>
      </c>
      <c r="B7" s="3" t="s">
        <v>2868</v>
      </c>
      <c r="C7" s="8">
        <v>1150</v>
      </c>
      <c r="D7" s="7" t="s">
        <v>1825</v>
      </c>
    </row>
    <row r="8" spans="1:4" x14ac:dyDescent="0.2">
      <c r="A8" s="3" t="s">
        <v>588</v>
      </c>
      <c r="B8" s="3" t="s">
        <v>2777</v>
      </c>
      <c r="C8" s="8">
        <v>4850</v>
      </c>
      <c r="D8" s="7" t="s">
        <v>1455</v>
      </c>
    </row>
    <row r="9" spans="1:4" ht="25.5" x14ac:dyDescent="0.2">
      <c r="A9" s="3" t="s">
        <v>1208</v>
      </c>
      <c r="B9" s="3" t="s">
        <v>2870</v>
      </c>
      <c r="C9" s="8">
        <v>60000</v>
      </c>
      <c r="D9" s="7" t="s">
        <v>2869</v>
      </c>
    </row>
    <row r="10" spans="1:4" ht="25.5" x14ac:dyDescent="0.2">
      <c r="A10" s="3" t="s">
        <v>1209</v>
      </c>
      <c r="B10" s="3" t="s">
        <v>2871</v>
      </c>
      <c r="C10" s="8">
        <v>50000</v>
      </c>
      <c r="D10" s="7" t="s">
        <v>2547</v>
      </c>
    </row>
    <row r="11" spans="1:4" ht="25.5" x14ac:dyDescent="0.2">
      <c r="A11" s="3" t="s">
        <v>1210</v>
      </c>
      <c r="B11" s="3" t="s">
        <v>2872</v>
      </c>
      <c r="C11" s="8">
        <v>75000</v>
      </c>
      <c r="D11" s="7" t="s">
        <v>2546</v>
      </c>
    </row>
    <row r="12" spans="1:4" ht="25.5" x14ac:dyDescent="0.2">
      <c r="A12" s="3" t="s">
        <v>1211</v>
      </c>
      <c r="B12" s="3" t="s">
        <v>2873</v>
      </c>
      <c r="C12" s="8">
        <v>65000</v>
      </c>
      <c r="D12" s="7" t="s">
        <v>2547</v>
      </c>
    </row>
    <row r="13" spans="1:4" ht="25.5" x14ac:dyDescent="0.2">
      <c r="A13" s="3" t="s">
        <v>319</v>
      </c>
      <c r="B13" s="3" t="s">
        <v>2874</v>
      </c>
      <c r="C13" s="8">
        <v>0.38</v>
      </c>
      <c r="D13" s="7" t="s">
        <v>2548</v>
      </c>
    </row>
    <row r="14" spans="1:4" ht="65.25" customHeight="1" x14ac:dyDescent="0.2">
      <c r="A14" s="3" t="s">
        <v>718</v>
      </c>
      <c r="B14" s="3" t="s">
        <v>2876</v>
      </c>
      <c r="C14" s="8">
        <v>0.24</v>
      </c>
      <c r="D14" s="7" t="s">
        <v>2875</v>
      </c>
    </row>
    <row r="15" spans="1:4" ht="38.25" x14ac:dyDescent="0.2">
      <c r="A15" s="3" t="s">
        <v>719</v>
      </c>
      <c r="B15" s="3" t="s">
        <v>2877</v>
      </c>
      <c r="C15" s="8">
        <v>0.72</v>
      </c>
      <c r="D15" s="7" t="s">
        <v>2549</v>
      </c>
    </row>
    <row r="16" spans="1:4" ht="25.5" x14ac:dyDescent="0.2">
      <c r="A16" s="3" t="s">
        <v>720</v>
      </c>
      <c r="B16" s="3" t="s">
        <v>2878</v>
      </c>
      <c r="C16" s="8">
        <v>150000</v>
      </c>
      <c r="D16" s="7" t="s">
        <v>1824</v>
      </c>
    </row>
    <row r="17" spans="1:4" x14ac:dyDescent="0.2">
      <c r="A17" s="3" t="s">
        <v>721</v>
      </c>
      <c r="B17" s="3" t="s">
        <v>2879</v>
      </c>
      <c r="C17" s="8">
        <v>0.03</v>
      </c>
      <c r="D17" s="7" t="s">
        <v>1824</v>
      </c>
    </row>
    <row r="18" spans="1:4" ht="25.5" x14ac:dyDescent="0.2">
      <c r="A18" s="3" t="s">
        <v>1212</v>
      </c>
      <c r="B18" s="3" t="s">
        <v>2880</v>
      </c>
      <c r="C18" s="8">
        <v>0.05</v>
      </c>
      <c r="D18" s="7" t="s">
        <v>1535</v>
      </c>
    </row>
    <row r="19" spans="1:4" x14ac:dyDescent="0.2">
      <c r="A19" s="3" t="s">
        <v>1213</v>
      </c>
      <c r="B19" s="3" t="s">
        <v>1216</v>
      </c>
      <c r="C19" s="8">
        <v>1000</v>
      </c>
      <c r="D19" s="7" t="s">
        <v>1215</v>
      </c>
    </row>
    <row r="20" spans="1:4" s="12" customFormat="1" x14ac:dyDescent="0.25">
      <c r="A20" s="4" t="s">
        <v>1456</v>
      </c>
      <c r="B20" s="4" t="s">
        <v>2881</v>
      </c>
      <c r="C20" s="8">
        <v>5000</v>
      </c>
      <c r="D20" s="7" t="s">
        <v>2550</v>
      </c>
    </row>
    <row r="21" spans="1:4" x14ac:dyDescent="0.2">
      <c r="A21" s="3" t="s">
        <v>722</v>
      </c>
      <c r="B21" s="3" t="s">
        <v>2606</v>
      </c>
      <c r="C21" s="8" t="s">
        <v>1827</v>
      </c>
      <c r="D21" s="7" t="s">
        <v>1826</v>
      </c>
    </row>
    <row r="22" spans="1:4" x14ac:dyDescent="0.2">
      <c r="A22" s="3" t="s">
        <v>723</v>
      </c>
      <c r="B22" s="3" t="s">
        <v>2173</v>
      </c>
      <c r="C22" s="8" t="s">
        <v>1828</v>
      </c>
      <c r="D22" s="7" t="s">
        <v>1826</v>
      </c>
    </row>
    <row r="23" spans="1:4" x14ac:dyDescent="0.2">
      <c r="A23" s="3" t="s">
        <v>724</v>
      </c>
      <c r="B23" s="3" t="s">
        <v>2627</v>
      </c>
      <c r="C23" s="8" t="s">
        <v>1829</v>
      </c>
      <c r="D23" s="7" t="s">
        <v>1826</v>
      </c>
    </row>
    <row r="24" spans="1:4" x14ac:dyDescent="0.2">
      <c r="A24" s="3" t="s">
        <v>725</v>
      </c>
      <c r="B24" s="3" t="s">
        <v>786</v>
      </c>
      <c r="C24" s="8" t="s">
        <v>1206</v>
      </c>
      <c r="D24" s="7" t="s">
        <v>1826</v>
      </c>
    </row>
    <row r="25" spans="1:4" ht="25.5" x14ac:dyDescent="0.2">
      <c r="A25" s="2" t="s">
        <v>2144</v>
      </c>
      <c r="B25" s="3" t="s">
        <v>2882</v>
      </c>
      <c r="C25" s="8">
        <v>174000</v>
      </c>
      <c r="D25" s="7" t="s">
        <v>2148</v>
      </c>
    </row>
    <row r="26" spans="1:4" ht="114.75" x14ac:dyDescent="0.2">
      <c r="A26" s="2" t="s">
        <v>2145</v>
      </c>
      <c r="B26" s="3" t="s">
        <v>2883</v>
      </c>
      <c r="C26" s="8" t="s">
        <v>2146</v>
      </c>
      <c r="D26" s="7" t="s">
        <v>2148</v>
      </c>
    </row>
    <row r="27" spans="1:4" ht="63.75" x14ac:dyDescent="0.2">
      <c r="A27" s="2" t="s">
        <v>2143</v>
      </c>
      <c r="B27" s="3" t="s">
        <v>2884</v>
      </c>
      <c r="C27" s="8" t="s">
        <v>2147</v>
      </c>
      <c r="D27" s="7" t="s">
        <v>2148</v>
      </c>
    </row>
    <row r="28" spans="1:4" x14ac:dyDescent="0.2">
      <c r="A28" s="2"/>
      <c r="B28" s="3"/>
      <c r="C28" s="7"/>
      <c r="D28" s="7"/>
    </row>
    <row r="29" spans="1:4" x14ac:dyDescent="0.2">
      <c r="A29" s="2"/>
      <c r="B29" s="3"/>
      <c r="C29" s="7"/>
      <c r="D29" s="40"/>
    </row>
    <row r="30" spans="1:4" x14ac:dyDescent="0.2">
      <c r="A30" s="2"/>
      <c r="B30" s="3"/>
    </row>
    <row r="31" spans="1:4" x14ac:dyDescent="0.2">
      <c r="A31" s="2"/>
      <c r="B31" s="3"/>
    </row>
    <row r="32" spans="1:4" x14ac:dyDescent="0.2">
      <c r="A32" s="2"/>
      <c r="B32" s="3"/>
    </row>
    <row r="33" spans="1:2" x14ac:dyDescent="0.2">
      <c r="A33" s="2"/>
      <c r="B33" s="3"/>
    </row>
    <row r="34" spans="1:2" x14ac:dyDescent="0.2">
      <c r="A34" s="2"/>
      <c r="B34" s="3"/>
    </row>
    <row r="35" spans="1:2" x14ac:dyDescent="0.2">
      <c r="A35" s="2"/>
      <c r="B35" s="3"/>
    </row>
    <row r="36" spans="1:2" x14ac:dyDescent="0.2">
      <c r="A36" s="2"/>
      <c r="B36" s="3"/>
    </row>
    <row r="37" spans="1:2" x14ac:dyDescent="0.2">
      <c r="A37" s="2"/>
      <c r="B37" s="3"/>
    </row>
    <row r="38" spans="1:2" x14ac:dyDescent="0.2">
      <c r="A38" s="2"/>
      <c r="B38" s="3"/>
    </row>
    <row r="39" spans="1:2" x14ac:dyDescent="0.2">
      <c r="A39" s="2"/>
      <c r="B39" s="3"/>
    </row>
    <row r="40" spans="1:2" x14ac:dyDescent="0.2">
      <c r="A40" s="2"/>
      <c r="B40" s="3"/>
    </row>
    <row r="41" spans="1:2" x14ac:dyDescent="0.2">
      <c r="A41" s="2"/>
      <c r="B41" s="3"/>
    </row>
    <row r="42" spans="1:2" x14ac:dyDescent="0.2">
      <c r="A42" s="2"/>
      <c r="B42" s="3"/>
    </row>
    <row r="43" spans="1:2" x14ac:dyDescent="0.2">
      <c r="A43" s="2"/>
      <c r="B43" s="3"/>
    </row>
    <row r="44" spans="1:2" x14ac:dyDescent="0.2">
      <c r="A44" s="2"/>
      <c r="B44" s="3"/>
    </row>
    <row r="45" spans="1:2" x14ac:dyDescent="0.2">
      <c r="A45" s="2"/>
      <c r="B45" s="3"/>
    </row>
    <row r="46" spans="1:2" x14ac:dyDescent="0.2">
      <c r="A46" s="2"/>
      <c r="B46" s="3"/>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row r="248" spans="1:2" x14ac:dyDescent="0.2">
      <c r="A248" s="2"/>
      <c r="B248" s="2"/>
    </row>
    <row r="249" spans="1:2" x14ac:dyDescent="0.2">
      <c r="A249" s="2"/>
      <c r="B249" s="2"/>
    </row>
    <row r="250" spans="1:2" x14ac:dyDescent="0.2">
      <c r="A250" s="2"/>
      <c r="B250" s="2"/>
    </row>
    <row r="251" spans="1:2" x14ac:dyDescent="0.2">
      <c r="A251" s="2"/>
      <c r="B251" s="2"/>
    </row>
    <row r="252" spans="1:2" x14ac:dyDescent="0.2">
      <c r="A252" s="2"/>
      <c r="B252" s="2"/>
    </row>
    <row r="253" spans="1:2" x14ac:dyDescent="0.2">
      <c r="A253" s="2"/>
      <c r="B253" s="2"/>
    </row>
  </sheetData>
  <mergeCells count="1">
    <mergeCell ref="A1:B1"/>
  </mergeCells>
  <phoneticPr fontId="6" type="noConversion"/>
  <hyperlinks>
    <hyperlink ref="D1" location="Introduction!A14" display="Return to Table of Contents" xr:uid="{320A54A5-61DB-46A3-B471-11735D7603C1}"/>
  </hyperlink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237"/>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1026</v>
      </c>
      <c r="B1" s="87"/>
      <c r="D1" s="83" t="s">
        <v>4457</v>
      </c>
    </row>
    <row r="3" spans="1:4" x14ac:dyDescent="0.2">
      <c r="A3" s="17" t="s">
        <v>0</v>
      </c>
      <c r="B3" s="17" t="s">
        <v>2</v>
      </c>
      <c r="C3" s="17" t="s">
        <v>1765</v>
      </c>
      <c r="D3" s="17" t="s">
        <v>1766</v>
      </c>
    </row>
    <row r="4" spans="1:4" x14ac:dyDescent="0.2">
      <c r="A4" s="3" t="s">
        <v>6</v>
      </c>
      <c r="B4" s="3" t="s">
        <v>2777</v>
      </c>
      <c r="C4" s="8">
        <v>930</v>
      </c>
      <c r="D4" s="7" t="s">
        <v>1801</v>
      </c>
    </row>
    <row r="5" spans="1:4" ht="25.5" x14ac:dyDescent="0.2">
      <c r="A5" s="3" t="s">
        <v>726</v>
      </c>
      <c r="B5" s="3" t="s">
        <v>1457</v>
      </c>
      <c r="C5" s="8">
        <v>800</v>
      </c>
      <c r="D5" s="7" t="s">
        <v>1801</v>
      </c>
    </row>
    <row r="6" spans="1:4" ht="25.5" x14ac:dyDescent="0.2">
      <c r="A6" s="3" t="s">
        <v>8</v>
      </c>
      <c r="B6" s="3" t="s">
        <v>2851</v>
      </c>
      <c r="C6" s="8">
        <v>8000</v>
      </c>
      <c r="D6" s="7" t="s">
        <v>2551</v>
      </c>
    </row>
    <row r="7" spans="1:4" x14ac:dyDescent="0.2">
      <c r="A7" s="3" t="s">
        <v>9</v>
      </c>
      <c r="B7" s="3" t="s">
        <v>1214</v>
      </c>
      <c r="C7" s="8">
        <v>16000</v>
      </c>
      <c r="D7" s="7" t="s">
        <v>2551</v>
      </c>
    </row>
    <row r="8" spans="1:4" ht="25.5" x14ac:dyDescent="0.2">
      <c r="A8" s="3" t="s">
        <v>727</v>
      </c>
      <c r="B8" s="3" t="s">
        <v>837</v>
      </c>
      <c r="C8" s="8">
        <v>12000</v>
      </c>
      <c r="D8" s="7" t="s">
        <v>2552</v>
      </c>
    </row>
    <row r="9" spans="1:4" ht="25.5" x14ac:dyDescent="0.2">
      <c r="A9" s="3" t="s">
        <v>728</v>
      </c>
      <c r="B9" s="3" t="s">
        <v>2852</v>
      </c>
      <c r="C9" s="8">
        <v>50000</v>
      </c>
      <c r="D9" s="7" t="s">
        <v>2553</v>
      </c>
    </row>
    <row r="10" spans="1:4" ht="25.5" x14ac:dyDescent="0.2">
      <c r="A10" s="3" t="s">
        <v>729</v>
      </c>
      <c r="B10" s="3" t="s">
        <v>2853</v>
      </c>
      <c r="C10" s="8">
        <v>75000</v>
      </c>
      <c r="D10" s="7" t="s">
        <v>2553</v>
      </c>
    </row>
    <row r="11" spans="1:4" x14ac:dyDescent="0.2">
      <c r="A11" s="3" t="s">
        <v>1234</v>
      </c>
      <c r="B11" s="3" t="s">
        <v>1235</v>
      </c>
      <c r="C11" s="8">
        <v>20000</v>
      </c>
      <c r="D11" s="7" t="s">
        <v>2554</v>
      </c>
    </row>
    <row r="12" spans="1:4" s="24" customFormat="1" ht="25.5" x14ac:dyDescent="0.2">
      <c r="A12" s="3" t="s">
        <v>1466</v>
      </c>
      <c r="B12" s="3" t="s">
        <v>2859</v>
      </c>
      <c r="C12" s="8">
        <v>11950</v>
      </c>
      <c r="D12" s="7" t="s">
        <v>1465</v>
      </c>
    </row>
    <row r="13" spans="1:4" s="24" customFormat="1" ht="25.5" x14ac:dyDescent="0.2">
      <c r="A13" s="3" t="s">
        <v>1467</v>
      </c>
      <c r="B13" s="3" t="s">
        <v>2860</v>
      </c>
      <c r="C13" s="8">
        <v>23900</v>
      </c>
      <c r="D13" s="7" t="s">
        <v>1465</v>
      </c>
    </row>
    <row r="14" spans="1:4" s="24" customFormat="1" ht="25.5" x14ac:dyDescent="0.2">
      <c r="A14" s="4" t="s">
        <v>1458</v>
      </c>
      <c r="B14" s="4" t="s">
        <v>2656</v>
      </c>
      <c r="C14" s="8">
        <v>0.1</v>
      </c>
      <c r="D14" s="7" t="s">
        <v>1459</v>
      </c>
    </row>
    <row r="15" spans="1:4" s="24" customFormat="1" ht="25.5" x14ac:dyDescent="0.2">
      <c r="A15" s="4" t="s">
        <v>1463</v>
      </c>
      <c r="B15" s="4" t="s">
        <v>2854</v>
      </c>
      <c r="C15" s="8">
        <v>0.8</v>
      </c>
      <c r="D15" s="7" t="s">
        <v>1497</v>
      </c>
    </row>
    <row r="16" spans="1:4" s="24" customFormat="1" ht="25.5" x14ac:dyDescent="0.2">
      <c r="A16" s="4" t="s">
        <v>1464</v>
      </c>
      <c r="B16" s="53" t="s">
        <v>2855</v>
      </c>
      <c r="C16" s="8">
        <v>0.03</v>
      </c>
      <c r="D16" s="7" t="s">
        <v>1498</v>
      </c>
    </row>
    <row r="17" spans="1:4" s="24" customFormat="1" ht="25.5" x14ac:dyDescent="0.2">
      <c r="A17" s="4" t="s">
        <v>1460</v>
      </c>
      <c r="B17" s="4" t="s">
        <v>2861</v>
      </c>
      <c r="C17" s="8">
        <v>307400</v>
      </c>
      <c r="D17" s="7" t="s">
        <v>1461</v>
      </c>
    </row>
    <row r="18" spans="1:4" s="24" customFormat="1" ht="25.5" x14ac:dyDescent="0.2">
      <c r="A18" s="4" t="s">
        <v>1462</v>
      </c>
      <c r="B18" s="53" t="s">
        <v>2862</v>
      </c>
      <c r="C18" s="8">
        <v>368900</v>
      </c>
      <c r="D18" s="7" t="s">
        <v>1461</v>
      </c>
    </row>
    <row r="19" spans="1:4" ht="25.5" x14ac:dyDescent="0.2">
      <c r="A19" s="3" t="s">
        <v>730</v>
      </c>
      <c r="B19" s="3" t="s">
        <v>2856</v>
      </c>
      <c r="C19" s="8">
        <v>300</v>
      </c>
      <c r="D19" s="7" t="s">
        <v>2555</v>
      </c>
    </row>
    <row r="20" spans="1:4" ht="38.25" x14ac:dyDescent="0.2">
      <c r="A20" s="3" t="s">
        <v>731</v>
      </c>
      <c r="B20" s="3" t="s">
        <v>2857</v>
      </c>
      <c r="C20" s="8">
        <v>0.2</v>
      </c>
      <c r="D20" s="7" t="s">
        <v>2556</v>
      </c>
    </row>
    <row r="21" spans="1:4" ht="38.25" x14ac:dyDescent="0.2">
      <c r="A21" s="3" t="s">
        <v>732</v>
      </c>
      <c r="B21" s="3" t="s">
        <v>2863</v>
      </c>
      <c r="C21" s="8">
        <v>17000</v>
      </c>
      <c r="D21" s="7" t="s">
        <v>2557</v>
      </c>
    </row>
    <row r="22" spans="1:4" ht="25.5" x14ac:dyDescent="0.2">
      <c r="A22" s="3" t="s">
        <v>733</v>
      </c>
      <c r="B22" s="3" t="s">
        <v>2864</v>
      </c>
      <c r="C22" s="8">
        <v>34000</v>
      </c>
      <c r="D22" s="7" t="s">
        <v>2557</v>
      </c>
    </row>
    <row r="23" spans="1:4" ht="25.5" x14ac:dyDescent="0.2">
      <c r="A23" s="3" t="s">
        <v>734</v>
      </c>
      <c r="B23" s="3" t="s">
        <v>838</v>
      </c>
      <c r="C23" s="8">
        <v>259</v>
      </c>
      <c r="D23" s="7" t="s">
        <v>2557</v>
      </c>
    </row>
    <row r="24" spans="1:4" ht="66.75" customHeight="1" x14ac:dyDescent="0.2">
      <c r="A24" s="14" t="s">
        <v>843</v>
      </c>
      <c r="B24" s="3" t="s">
        <v>2865</v>
      </c>
      <c r="C24" s="8" t="s">
        <v>2042</v>
      </c>
      <c r="D24" s="7" t="s">
        <v>2558</v>
      </c>
    </row>
    <row r="25" spans="1:4" x14ac:dyDescent="0.2">
      <c r="A25" s="14" t="s">
        <v>1757</v>
      </c>
      <c r="B25" s="3" t="s">
        <v>2720</v>
      </c>
      <c r="C25" s="8" t="s">
        <v>735</v>
      </c>
      <c r="D25" s="7" t="s">
        <v>2559</v>
      </c>
    </row>
    <row r="26" spans="1:4" x14ac:dyDescent="0.2">
      <c r="A26" s="14" t="s">
        <v>957</v>
      </c>
      <c r="B26" s="3" t="s">
        <v>786</v>
      </c>
      <c r="C26" s="8" t="s">
        <v>736</v>
      </c>
      <c r="D26" s="7" t="s">
        <v>2559</v>
      </c>
    </row>
    <row r="27" spans="1:4" x14ac:dyDescent="0.2">
      <c r="A27" s="9" t="s">
        <v>1760</v>
      </c>
      <c r="B27" s="3" t="s">
        <v>2866</v>
      </c>
      <c r="C27" s="7">
        <v>200</v>
      </c>
      <c r="D27" s="7" t="s">
        <v>2150</v>
      </c>
    </row>
    <row r="28" spans="1:4" x14ac:dyDescent="0.2">
      <c r="A28" s="9" t="s">
        <v>1761</v>
      </c>
      <c r="B28" s="3" t="s">
        <v>2867</v>
      </c>
      <c r="C28" s="7">
        <v>400</v>
      </c>
      <c r="D28" s="7" t="s">
        <v>2150</v>
      </c>
    </row>
    <row r="29" spans="1:4" ht="38.25" x14ac:dyDescent="0.2">
      <c r="A29" s="2" t="s">
        <v>2041</v>
      </c>
      <c r="B29" s="3" t="s">
        <v>2858</v>
      </c>
      <c r="C29" s="7">
        <v>0.15</v>
      </c>
      <c r="D29" s="7" t="s">
        <v>2560</v>
      </c>
    </row>
    <row r="30" spans="1:4" x14ac:dyDescent="0.2">
      <c r="A30" s="2"/>
      <c r="B30" s="3"/>
      <c r="C30" s="7"/>
      <c r="D30" s="7"/>
    </row>
    <row r="31" spans="1:4" x14ac:dyDescent="0.2">
      <c r="A31" s="2"/>
      <c r="B31" s="3"/>
      <c r="C31" s="7"/>
      <c r="D31" s="7"/>
    </row>
    <row r="32" spans="1:4" x14ac:dyDescent="0.2">
      <c r="A32" s="2"/>
      <c r="B32" s="3"/>
      <c r="C32" s="7"/>
      <c r="D32" s="40"/>
    </row>
    <row r="33" spans="1:2" x14ac:dyDescent="0.2">
      <c r="A33" s="2"/>
      <c r="B33" s="3"/>
    </row>
    <row r="34" spans="1:2" x14ac:dyDescent="0.2">
      <c r="A34" s="2"/>
      <c r="B34" s="2"/>
    </row>
    <row r="35" spans="1:2" x14ac:dyDescent="0.2">
      <c r="A35" s="2"/>
      <c r="B35" s="2"/>
    </row>
    <row r="36" spans="1:2" x14ac:dyDescent="0.2">
      <c r="A36" s="2"/>
      <c r="B36" s="2"/>
    </row>
    <row r="37" spans="1:2" x14ac:dyDescent="0.2">
      <c r="A37" s="2"/>
      <c r="B37" s="2"/>
    </row>
    <row r="38" spans="1:2" x14ac:dyDescent="0.2">
      <c r="A38" s="2"/>
      <c r="B38" s="2"/>
    </row>
    <row r="39" spans="1:2" x14ac:dyDescent="0.2">
      <c r="A39" s="2"/>
      <c r="B39" s="2"/>
    </row>
    <row r="40" spans="1:2" x14ac:dyDescent="0.2">
      <c r="A40" s="2"/>
      <c r="B40" s="2"/>
    </row>
    <row r="41" spans="1:2" x14ac:dyDescent="0.2">
      <c r="A41" s="2"/>
      <c r="B41" s="2"/>
    </row>
    <row r="42" spans="1:2" x14ac:dyDescent="0.2">
      <c r="A42" s="2"/>
      <c r="B42" s="2"/>
    </row>
    <row r="43" spans="1:2" x14ac:dyDescent="0.2">
      <c r="A43" s="2"/>
      <c r="B43" s="2"/>
    </row>
    <row r="44" spans="1:2" x14ac:dyDescent="0.2">
      <c r="A44" s="2"/>
      <c r="B44" s="2"/>
    </row>
    <row r="45" spans="1:2" x14ac:dyDescent="0.2">
      <c r="A45" s="2"/>
      <c r="B45" s="2"/>
    </row>
    <row r="46" spans="1:2" x14ac:dyDescent="0.2">
      <c r="A46" s="2"/>
      <c r="B46" s="2"/>
    </row>
    <row r="47" spans="1:2" x14ac:dyDescent="0.2">
      <c r="A47" s="2"/>
      <c r="B47" s="2"/>
    </row>
    <row r="48" spans="1:2"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sheetData>
  <mergeCells count="1">
    <mergeCell ref="A1:B1"/>
  </mergeCells>
  <phoneticPr fontId="6" type="noConversion"/>
  <hyperlinks>
    <hyperlink ref="D27" r:id="rId1" xr:uid="{2569B14F-4A3F-4541-B100-E9CB096CD545}"/>
    <hyperlink ref="D28" r:id="rId2" xr:uid="{8355C8DC-CAEC-43F9-96D7-3B0427968EAF}"/>
    <hyperlink ref="D1" location="Introduction!A14" display="Return to Table of Contents" xr:uid="{AD0B6192-0098-4E59-AA84-0D896B937A5F}"/>
  </hyperlinks>
  <pageMargins left="0.7" right="0.7" top="0.75" bottom="0.75" header="0.3" footer="0.3"/>
  <pageSetup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D249"/>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16384" width="44" style="1"/>
  </cols>
  <sheetData>
    <row r="1" spans="1:4" x14ac:dyDescent="0.2">
      <c r="A1" s="87" t="s">
        <v>1027</v>
      </c>
      <c r="B1" s="87"/>
      <c r="D1" s="83" t="s">
        <v>4457</v>
      </c>
    </row>
    <row r="3" spans="1:4" x14ac:dyDescent="0.2">
      <c r="A3" s="17" t="s">
        <v>0</v>
      </c>
      <c r="B3" s="17" t="s">
        <v>2</v>
      </c>
      <c r="C3" s="17" t="s">
        <v>1765</v>
      </c>
      <c r="D3" s="17" t="s">
        <v>1766</v>
      </c>
    </row>
    <row r="4" spans="1:4" x14ac:dyDescent="0.2">
      <c r="A4" s="3" t="s">
        <v>737</v>
      </c>
      <c r="B4" s="3" t="s">
        <v>2777</v>
      </c>
      <c r="C4" s="8">
        <v>2000</v>
      </c>
      <c r="D4" s="7" t="s">
        <v>946</v>
      </c>
    </row>
    <row r="5" spans="1:4" s="24" customFormat="1" ht="25.5" x14ac:dyDescent="0.2">
      <c r="A5" s="3" t="s">
        <v>1468</v>
      </c>
      <c r="B5" s="3" t="s">
        <v>1469</v>
      </c>
      <c r="C5" s="8">
        <v>500</v>
      </c>
      <c r="D5" s="7" t="s">
        <v>946</v>
      </c>
    </row>
    <row r="6" spans="1:4" ht="25.5" x14ac:dyDescent="0.2">
      <c r="A6" s="3" t="s">
        <v>738</v>
      </c>
      <c r="B6" s="3" t="s">
        <v>2842</v>
      </c>
      <c r="C6" s="8">
        <v>10000</v>
      </c>
      <c r="D6" s="7" t="s">
        <v>2561</v>
      </c>
    </row>
    <row r="7" spans="1:4" ht="25.5" x14ac:dyDescent="0.2">
      <c r="A7" s="3" t="s">
        <v>266</v>
      </c>
      <c r="B7" s="3" t="s">
        <v>2843</v>
      </c>
      <c r="C7" s="8">
        <v>10000</v>
      </c>
      <c r="D7" s="7" t="s">
        <v>2562</v>
      </c>
    </row>
    <row r="8" spans="1:4" ht="25.5" x14ac:dyDescent="0.2">
      <c r="A8" s="3" t="s">
        <v>336</v>
      </c>
      <c r="B8" s="3" t="s">
        <v>2844</v>
      </c>
      <c r="C8" s="8">
        <v>8000</v>
      </c>
      <c r="D8" s="7" t="s">
        <v>1908</v>
      </c>
    </row>
    <row r="9" spans="1:4" ht="25.5" x14ac:dyDescent="0.2">
      <c r="A9" s="3" t="s">
        <v>739</v>
      </c>
      <c r="B9" s="3" t="s">
        <v>2845</v>
      </c>
      <c r="C9" s="8">
        <v>10000000</v>
      </c>
      <c r="D9" s="7" t="s">
        <v>1909</v>
      </c>
    </row>
    <row r="10" spans="1:4" ht="25.5" x14ac:dyDescent="0.2">
      <c r="A10" s="3" t="s">
        <v>740</v>
      </c>
      <c r="B10" s="3" t="s">
        <v>2846</v>
      </c>
      <c r="C10" s="8">
        <v>2000</v>
      </c>
      <c r="D10" s="7" t="s">
        <v>1910</v>
      </c>
    </row>
    <row r="11" spans="1:4" s="24" customFormat="1" ht="25.5" x14ac:dyDescent="0.2">
      <c r="A11" s="3" t="s">
        <v>1499</v>
      </c>
      <c r="B11" s="3" t="s">
        <v>2847</v>
      </c>
      <c r="C11" s="8">
        <v>1</v>
      </c>
      <c r="D11" s="7" t="s">
        <v>1911</v>
      </c>
    </row>
    <row r="12" spans="1:4" s="24" customFormat="1" ht="25.5" x14ac:dyDescent="0.2">
      <c r="A12" s="3" t="s">
        <v>1500</v>
      </c>
      <c r="B12" s="3" t="s">
        <v>2848</v>
      </c>
      <c r="C12" s="8">
        <v>50000</v>
      </c>
      <c r="D12" s="7" t="s">
        <v>1911</v>
      </c>
    </row>
    <row r="13" spans="1:4" s="24" customFormat="1" ht="25.5" x14ac:dyDescent="0.2">
      <c r="A13" s="3" t="s">
        <v>1501</v>
      </c>
      <c r="B13" s="3" t="s">
        <v>2849</v>
      </c>
      <c r="C13" s="8">
        <v>100000</v>
      </c>
      <c r="D13" s="7" t="s">
        <v>1911</v>
      </c>
    </row>
    <row r="14" spans="1:4" ht="157.5" customHeight="1" x14ac:dyDescent="0.2">
      <c r="A14" s="3" t="s">
        <v>741</v>
      </c>
      <c r="B14" s="3" t="s">
        <v>2850</v>
      </c>
      <c r="C14" s="8" t="s">
        <v>1800</v>
      </c>
      <c r="D14" s="7" t="s">
        <v>2563</v>
      </c>
    </row>
    <row r="15" spans="1:4" x14ac:dyDescent="0.2">
      <c r="A15" s="3" t="s">
        <v>742</v>
      </c>
      <c r="B15" s="3" t="s">
        <v>2720</v>
      </c>
      <c r="C15" s="8" t="s">
        <v>744</v>
      </c>
      <c r="D15" s="7" t="s">
        <v>2564</v>
      </c>
    </row>
    <row r="16" spans="1:4" x14ac:dyDescent="0.2">
      <c r="A16" s="3" t="s">
        <v>743</v>
      </c>
      <c r="B16" s="3" t="s">
        <v>786</v>
      </c>
      <c r="C16" s="8" t="s">
        <v>1799</v>
      </c>
      <c r="D16" s="7" t="s">
        <v>2564</v>
      </c>
    </row>
    <row r="17" spans="1:4" x14ac:dyDescent="0.2">
      <c r="A17" s="2"/>
      <c r="B17" s="3"/>
      <c r="C17" s="7"/>
      <c r="D17" s="7"/>
    </row>
    <row r="18" spans="1:4" x14ac:dyDescent="0.2">
      <c r="A18" s="2"/>
      <c r="B18" s="3"/>
      <c r="C18" s="7"/>
      <c r="D18" s="7"/>
    </row>
    <row r="19" spans="1:4" x14ac:dyDescent="0.2">
      <c r="A19" s="2"/>
      <c r="B19" s="3"/>
      <c r="C19" s="7"/>
      <c r="D19" s="7"/>
    </row>
    <row r="20" spans="1:4" x14ac:dyDescent="0.2">
      <c r="A20" s="2"/>
      <c r="B20" s="3"/>
      <c r="C20" s="7"/>
      <c r="D20" s="7"/>
    </row>
    <row r="21" spans="1:4" x14ac:dyDescent="0.2">
      <c r="A21" s="2"/>
      <c r="B21" s="3"/>
      <c r="C21" s="7"/>
      <c r="D21" s="7"/>
    </row>
    <row r="22" spans="1:4" x14ac:dyDescent="0.2">
      <c r="A22" s="2"/>
      <c r="B22" s="3"/>
      <c r="C22" s="7"/>
      <c r="D22" s="7"/>
    </row>
    <row r="23" spans="1:4" x14ac:dyDescent="0.2">
      <c r="A23" s="2"/>
      <c r="B23" s="3"/>
      <c r="C23" s="7"/>
      <c r="D23" s="7"/>
    </row>
    <row r="24" spans="1:4" x14ac:dyDescent="0.2">
      <c r="A24" s="2"/>
      <c r="B24" s="3"/>
      <c r="C24" s="7"/>
      <c r="D24" s="7"/>
    </row>
    <row r="25" spans="1:4" x14ac:dyDescent="0.2">
      <c r="A25" s="2"/>
      <c r="B25" s="3"/>
      <c r="C25" s="7"/>
      <c r="D25" s="7"/>
    </row>
    <row r="26" spans="1:4" x14ac:dyDescent="0.2">
      <c r="A26" s="2"/>
      <c r="B26" s="3"/>
      <c r="C26" s="7"/>
      <c r="D26" s="7"/>
    </row>
    <row r="27" spans="1:4" x14ac:dyDescent="0.2">
      <c r="A27" s="2"/>
      <c r="B27" s="3"/>
      <c r="C27" s="7"/>
      <c r="D27" s="9"/>
    </row>
    <row r="28" spans="1:4" x14ac:dyDescent="0.2">
      <c r="A28" s="2"/>
      <c r="B28" s="3"/>
      <c r="C28" s="7"/>
      <c r="D28" s="9"/>
    </row>
    <row r="29" spans="1:4" x14ac:dyDescent="0.2">
      <c r="A29" s="2"/>
      <c r="B29" s="3"/>
      <c r="C29" s="7"/>
      <c r="D29" s="7"/>
    </row>
    <row r="30" spans="1:4" x14ac:dyDescent="0.2">
      <c r="A30" s="2"/>
      <c r="B30" s="3"/>
      <c r="C30" s="7"/>
      <c r="D30" s="7"/>
    </row>
    <row r="31" spans="1:4" x14ac:dyDescent="0.2">
      <c r="A31" s="2"/>
      <c r="B31" s="3"/>
      <c r="C31" s="7"/>
      <c r="D31" s="40"/>
    </row>
    <row r="32" spans="1:4" x14ac:dyDescent="0.2">
      <c r="A32" s="2"/>
      <c r="B32" s="3"/>
      <c r="C32" s="10"/>
      <c r="D32" s="10"/>
    </row>
    <row r="33" spans="1:4" x14ac:dyDescent="0.2">
      <c r="A33" s="2"/>
      <c r="B33" s="3"/>
      <c r="C33" s="10"/>
      <c r="D33" s="10"/>
    </row>
    <row r="34" spans="1:4" x14ac:dyDescent="0.2">
      <c r="A34" s="2"/>
      <c r="B34" s="3"/>
      <c r="C34" s="10"/>
      <c r="D34" s="10"/>
    </row>
    <row r="35" spans="1:4" x14ac:dyDescent="0.2">
      <c r="A35" s="2"/>
      <c r="B35" s="3"/>
      <c r="C35" s="10"/>
      <c r="D35" s="10"/>
    </row>
    <row r="36" spans="1:4" x14ac:dyDescent="0.2">
      <c r="A36" s="2"/>
      <c r="B36" s="3"/>
      <c r="C36" s="10"/>
      <c r="D36" s="10"/>
    </row>
    <row r="37" spans="1:4" x14ac:dyDescent="0.2">
      <c r="A37" s="2"/>
      <c r="B37" s="3"/>
      <c r="C37" s="10"/>
      <c r="D37" s="10"/>
    </row>
    <row r="38" spans="1:4" x14ac:dyDescent="0.2">
      <c r="A38" s="2"/>
      <c r="B38" s="3"/>
      <c r="C38" s="10"/>
      <c r="D38" s="10"/>
    </row>
    <row r="39" spans="1:4" x14ac:dyDescent="0.2">
      <c r="A39" s="2"/>
      <c r="B39" s="3"/>
      <c r="C39" s="10"/>
      <c r="D39" s="10"/>
    </row>
    <row r="40" spans="1:4" x14ac:dyDescent="0.2">
      <c r="A40" s="2"/>
      <c r="B40" s="3"/>
      <c r="C40" s="10"/>
      <c r="D40" s="10"/>
    </row>
    <row r="41" spans="1:4" x14ac:dyDescent="0.2">
      <c r="A41" s="2"/>
      <c r="B41" s="3"/>
      <c r="C41" s="10"/>
      <c r="D41" s="10"/>
    </row>
    <row r="42" spans="1:4" x14ac:dyDescent="0.2">
      <c r="A42" s="2"/>
      <c r="B42" s="3"/>
      <c r="C42" s="10"/>
      <c r="D42" s="10"/>
    </row>
    <row r="43" spans="1:4" x14ac:dyDescent="0.2">
      <c r="A43" s="2"/>
      <c r="B43" s="2"/>
      <c r="C43" s="10"/>
      <c r="D43" s="10"/>
    </row>
    <row r="44" spans="1:4" x14ac:dyDescent="0.2">
      <c r="A44" s="2"/>
      <c r="B44" s="2"/>
      <c r="C44" s="10"/>
      <c r="D44" s="10"/>
    </row>
    <row r="45" spans="1:4" x14ac:dyDescent="0.2">
      <c r="A45" s="2"/>
      <c r="B45" s="2"/>
      <c r="C45" s="10"/>
      <c r="D45" s="10"/>
    </row>
    <row r="46" spans="1:4" x14ac:dyDescent="0.2">
      <c r="A46" s="2"/>
      <c r="B46" s="2"/>
      <c r="C46" s="10"/>
      <c r="D46" s="10"/>
    </row>
    <row r="47" spans="1:4" x14ac:dyDescent="0.2">
      <c r="A47" s="2"/>
      <c r="B47" s="2"/>
      <c r="C47" s="10"/>
      <c r="D47" s="10"/>
    </row>
    <row r="48" spans="1:4" x14ac:dyDescent="0.2">
      <c r="A48" s="2"/>
      <c r="B48" s="2"/>
      <c r="C48" s="10"/>
      <c r="D48" s="10"/>
    </row>
    <row r="49" spans="1:4" x14ac:dyDescent="0.2">
      <c r="A49" s="2"/>
      <c r="B49" s="2"/>
      <c r="C49" s="10"/>
      <c r="D49" s="10"/>
    </row>
    <row r="50" spans="1:4" x14ac:dyDescent="0.2">
      <c r="A50" s="2"/>
      <c r="B50" s="2"/>
      <c r="C50" s="10"/>
      <c r="D50" s="10"/>
    </row>
    <row r="51" spans="1:4" x14ac:dyDescent="0.2">
      <c r="A51" s="2"/>
      <c r="B51" s="2"/>
      <c r="C51" s="10"/>
      <c r="D51" s="10"/>
    </row>
    <row r="52" spans="1:4" x14ac:dyDescent="0.2">
      <c r="A52" s="2"/>
      <c r="B52" s="2"/>
      <c r="C52" s="10"/>
      <c r="D52" s="10"/>
    </row>
    <row r="53" spans="1:4" x14ac:dyDescent="0.2">
      <c r="A53" s="2"/>
      <c r="B53" s="2"/>
      <c r="C53" s="10"/>
      <c r="D53" s="10"/>
    </row>
    <row r="54" spans="1:4" x14ac:dyDescent="0.2">
      <c r="A54" s="2"/>
      <c r="B54" s="2"/>
      <c r="C54" s="10"/>
      <c r="D54" s="10"/>
    </row>
    <row r="55" spans="1:4" x14ac:dyDescent="0.2">
      <c r="A55" s="2"/>
      <c r="B55" s="2"/>
      <c r="C55" s="10"/>
      <c r="D55" s="10"/>
    </row>
    <row r="56" spans="1:4" x14ac:dyDescent="0.2">
      <c r="A56" s="2"/>
      <c r="B56" s="2"/>
      <c r="C56" s="10"/>
      <c r="D56" s="10"/>
    </row>
    <row r="57" spans="1:4" x14ac:dyDescent="0.2">
      <c r="A57" s="2"/>
      <c r="B57" s="2"/>
      <c r="C57" s="10"/>
      <c r="D57" s="10"/>
    </row>
    <row r="58" spans="1:4" x14ac:dyDescent="0.2">
      <c r="A58" s="2"/>
      <c r="B58" s="2"/>
      <c r="C58" s="10"/>
      <c r="D58" s="10"/>
    </row>
    <row r="59" spans="1:4" x14ac:dyDescent="0.2">
      <c r="A59" s="2"/>
      <c r="B59" s="2"/>
      <c r="C59" s="10"/>
      <c r="D59" s="10"/>
    </row>
    <row r="60" spans="1:4" x14ac:dyDescent="0.2">
      <c r="A60" s="2"/>
      <c r="B60" s="2"/>
      <c r="C60" s="10"/>
      <c r="D60" s="10"/>
    </row>
    <row r="61" spans="1:4" x14ac:dyDescent="0.2">
      <c r="A61" s="2"/>
      <c r="B61" s="2"/>
      <c r="C61" s="10"/>
      <c r="D61" s="10"/>
    </row>
    <row r="62" spans="1:4" x14ac:dyDescent="0.2">
      <c r="A62" s="2"/>
      <c r="B62" s="2"/>
      <c r="C62" s="10"/>
      <c r="D62" s="10"/>
    </row>
    <row r="63" spans="1:4" x14ac:dyDescent="0.2">
      <c r="A63" s="2"/>
      <c r="B63" s="2"/>
      <c r="C63" s="10"/>
      <c r="D63" s="10"/>
    </row>
    <row r="64" spans="1:4" x14ac:dyDescent="0.2">
      <c r="A64" s="2"/>
      <c r="B64" s="2"/>
      <c r="C64" s="10"/>
      <c r="D64" s="10"/>
    </row>
    <row r="65" spans="1:4" x14ac:dyDescent="0.2">
      <c r="A65" s="2"/>
      <c r="B65" s="2"/>
      <c r="C65" s="10"/>
      <c r="D65" s="10"/>
    </row>
    <row r="66" spans="1:4" x14ac:dyDescent="0.2">
      <c r="A66" s="2"/>
      <c r="B66" s="2"/>
      <c r="C66" s="10"/>
      <c r="D66" s="10"/>
    </row>
    <row r="67" spans="1:4" x14ac:dyDescent="0.2">
      <c r="A67" s="2"/>
      <c r="B67" s="2"/>
      <c r="C67" s="10"/>
      <c r="D67" s="10"/>
    </row>
    <row r="68" spans="1:4" x14ac:dyDescent="0.2">
      <c r="A68" s="2"/>
      <c r="B68" s="2"/>
      <c r="C68" s="10"/>
      <c r="D68" s="10"/>
    </row>
    <row r="69" spans="1:4" x14ac:dyDescent="0.2">
      <c r="A69" s="2"/>
      <c r="B69" s="2"/>
      <c r="C69" s="10"/>
      <c r="D69" s="10"/>
    </row>
    <row r="70" spans="1:4" x14ac:dyDescent="0.2">
      <c r="A70" s="2"/>
      <c r="B70" s="2"/>
      <c r="C70" s="10"/>
      <c r="D70" s="10"/>
    </row>
    <row r="71" spans="1:4" x14ac:dyDescent="0.2">
      <c r="A71" s="2"/>
      <c r="B71" s="2"/>
      <c r="C71" s="10"/>
      <c r="D71" s="10"/>
    </row>
    <row r="72" spans="1:4" x14ac:dyDescent="0.2">
      <c r="A72" s="2"/>
      <c r="B72" s="2"/>
      <c r="C72" s="10"/>
      <c r="D72" s="10"/>
    </row>
    <row r="73" spans="1:4" x14ac:dyDescent="0.2">
      <c r="A73" s="2"/>
      <c r="B73" s="2"/>
      <c r="C73" s="10"/>
      <c r="D73" s="10"/>
    </row>
    <row r="74" spans="1:4" x14ac:dyDescent="0.2">
      <c r="A74" s="2"/>
      <c r="B74" s="2"/>
      <c r="C74" s="10"/>
      <c r="D74" s="10"/>
    </row>
    <row r="75" spans="1:4" x14ac:dyDescent="0.2">
      <c r="A75" s="2"/>
      <c r="B75" s="2"/>
      <c r="C75" s="10"/>
      <c r="D75" s="10"/>
    </row>
    <row r="76" spans="1:4" x14ac:dyDescent="0.2">
      <c r="A76" s="2"/>
      <c r="B76" s="2"/>
      <c r="C76" s="10"/>
      <c r="D76" s="10"/>
    </row>
    <row r="77" spans="1:4" x14ac:dyDescent="0.2">
      <c r="A77" s="2"/>
      <c r="B77" s="2"/>
      <c r="C77" s="10"/>
      <c r="D77" s="10"/>
    </row>
    <row r="78" spans="1:4" x14ac:dyDescent="0.2">
      <c r="A78" s="2"/>
      <c r="B78" s="2"/>
      <c r="C78" s="10"/>
      <c r="D78" s="10"/>
    </row>
    <row r="79" spans="1:4" x14ac:dyDescent="0.2">
      <c r="A79" s="2"/>
      <c r="B79" s="2"/>
      <c r="C79" s="10"/>
      <c r="D79" s="10"/>
    </row>
    <row r="80" spans="1:4" x14ac:dyDescent="0.2">
      <c r="A80" s="2"/>
      <c r="B80" s="2"/>
      <c r="C80" s="10"/>
      <c r="D80" s="10"/>
    </row>
    <row r="81" spans="1:4" x14ac:dyDescent="0.2">
      <c r="A81" s="2"/>
      <c r="B81" s="2"/>
      <c r="C81" s="10"/>
      <c r="D81" s="10"/>
    </row>
    <row r="82" spans="1:4" x14ac:dyDescent="0.2">
      <c r="A82" s="2"/>
      <c r="B82" s="2"/>
      <c r="C82" s="10"/>
      <c r="D82" s="10"/>
    </row>
    <row r="83" spans="1:4" x14ac:dyDescent="0.2">
      <c r="A83" s="2"/>
      <c r="B83" s="2"/>
      <c r="C83" s="10"/>
      <c r="D83" s="10"/>
    </row>
    <row r="84" spans="1:4" x14ac:dyDescent="0.2">
      <c r="A84" s="2"/>
      <c r="B84" s="2"/>
      <c r="C84" s="10"/>
      <c r="D84" s="10"/>
    </row>
    <row r="85" spans="1:4" x14ac:dyDescent="0.2">
      <c r="A85" s="2"/>
      <c r="B85" s="2"/>
      <c r="C85" s="10"/>
      <c r="D85" s="10"/>
    </row>
    <row r="86" spans="1:4" x14ac:dyDescent="0.2">
      <c r="A86" s="2"/>
      <c r="B86" s="2"/>
      <c r="C86" s="10"/>
      <c r="D86" s="10"/>
    </row>
    <row r="87" spans="1:4" x14ac:dyDescent="0.2">
      <c r="A87" s="2"/>
      <c r="B87" s="2"/>
      <c r="C87" s="10"/>
      <c r="D87" s="10"/>
    </row>
    <row r="88" spans="1:4" x14ac:dyDescent="0.2">
      <c r="A88" s="2"/>
      <c r="B88" s="2"/>
      <c r="C88" s="10"/>
      <c r="D88" s="10"/>
    </row>
    <row r="89" spans="1:4" x14ac:dyDescent="0.2">
      <c r="A89" s="2"/>
      <c r="B89" s="2"/>
      <c r="C89" s="10"/>
      <c r="D89" s="10"/>
    </row>
    <row r="90" spans="1:4" x14ac:dyDescent="0.2">
      <c r="A90" s="2"/>
      <c r="B90" s="2"/>
      <c r="C90" s="10"/>
      <c r="D90" s="10"/>
    </row>
    <row r="91" spans="1:4" x14ac:dyDescent="0.2">
      <c r="A91" s="2"/>
      <c r="B91" s="2"/>
      <c r="C91" s="10"/>
      <c r="D91" s="10"/>
    </row>
    <row r="92" spans="1:4" x14ac:dyDescent="0.2">
      <c r="A92" s="2"/>
      <c r="B92" s="2"/>
      <c r="C92" s="10"/>
      <c r="D92" s="10"/>
    </row>
    <row r="93" spans="1:4" x14ac:dyDescent="0.2">
      <c r="A93" s="2"/>
      <c r="B93" s="2"/>
      <c r="C93" s="10"/>
      <c r="D93" s="10"/>
    </row>
    <row r="94" spans="1:4" x14ac:dyDescent="0.2">
      <c r="A94" s="2"/>
      <c r="B94" s="2"/>
      <c r="C94" s="10"/>
      <c r="D94" s="10"/>
    </row>
    <row r="95" spans="1:4" x14ac:dyDescent="0.2">
      <c r="A95" s="2"/>
      <c r="B95" s="2"/>
      <c r="C95" s="10"/>
      <c r="D95" s="10"/>
    </row>
    <row r="96" spans="1:4" x14ac:dyDescent="0.2">
      <c r="A96" s="2"/>
      <c r="B96" s="2"/>
      <c r="C96" s="10"/>
      <c r="D96" s="10"/>
    </row>
    <row r="97" spans="1:4" x14ac:dyDescent="0.2">
      <c r="A97" s="2"/>
      <c r="B97" s="2"/>
      <c r="C97" s="10"/>
      <c r="D97" s="10"/>
    </row>
    <row r="98" spans="1:4" x14ac:dyDescent="0.2">
      <c r="A98" s="2"/>
      <c r="B98" s="2"/>
      <c r="C98" s="10"/>
      <c r="D98" s="10"/>
    </row>
    <row r="99" spans="1:4" x14ac:dyDescent="0.2">
      <c r="A99" s="2"/>
      <c r="B99" s="2"/>
      <c r="C99" s="10"/>
      <c r="D99" s="10"/>
    </row>
    <row r="100" spans="1:4" x14ac:dyDescent="0.2">
      <c r="A100" s="2"/>
      <c r="B100" s="2"/>
    </row>
    <row r="101" spans="1:4" x14ac:dyDescent="0.2">
      <c r="A101" s="2"/>
      <c r="B101" s="2"/>
    </row>
    <row r="102" spans="1:4" x14ac:dyDescent="0.2">
      <c r="A102" s="2"/>
      <c r="B102" s="2"/>
    </row>
    <row r="103" spans="1:4" x14ac:dyDescent="0.2">
      <c r="A103" s="2"/>
      <c r="B103" s="2"/>
    </row>
    <row r="104" spans="1:4" x14ac:dyDescent="0.2">
      <c r="A104" s="2"/>
      <c r="B104" s="2"/>
    </row>
    <row r="105" spans="1:4" x14ac:dyDescent="0.2">
      <c r="A105" s="2"/>
      <c r="B105" s="2"/>
    </row>
    <row r="106" spans="1:4" x14ac:dyDescent="0.2">
      <c r="A106" s="2"/>
      <c r="B106" s="2"/>
    </row>
    <row r="107" spans="1:4" x14ac:dyDescent="0.2">
      <c r="A107" s="2"/>
      <c r="B107" s="2"/>
    </row>
    <row r="108" spans="1:4" x14ac:dyDescent="0.2">
      <c r="A108" s="2"/>
      <c r="B108" s="2"/>
    </row>
    <row r="109" spans="1:4" x14ac:dyDescent="0.2">
      <c r="A109" s="2"/>
      <c r="B109" s="2"/>
    </row>
    <row r="110" spans="1:4" x14ac:dyDescent="0.2">
      <c r="A110" s="2"/>
      <c r="B110" s="2"/>
    </row>
    <row r="111" spans="1:4" x14ac:dyDescent="0.2">
      <c r="A111" s="2"/>
      <c r="B111" s="2"/>
    </row>
    <row r="112" spans="1:4"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row r="248" spans="1:2" x14ac:dyDescent="0.2">
      <c r="A248" s="2"/>
      <c r="B248" s="2"/>
    </row>
    <row r="249" spans="1:2" x14ac:dyDescent="0.2">
      <c r="A249" s="2"/>
      <c r="B249" s="2"/>
    </row>
  </sheetData>
  <mergeCells count="1">
    <mergeCell ref="A1:B1"/>
  </mergeCells>
  <hyperlinks>
    <hyperlink ref="D1" location="Introduction!A14" display="Return to Table of Contents" xr:uid="{30B3A042-0350-4ABE-A91E-892099BEBE2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77"/>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3" customWidth="1"/>
    <col min="4" max="4" width="49.140625" style="10" customWidth="1"/>
    <col min="5" max="16384" width="44" style="1"/>
  </cols>
  <sheetData>
    <row r="1" spans="1:4" x14ac:dyDescent="0.2">
      <c r="A1" s="87" t="s">
        <v>986</v>
      </c>
      <c r="B1" s="87"/>
      <c r="D1" s="83" t="s">
        <v>4457</v>
      </c>
    </row>
    <row r="3" spans="1:4" x14ac:dyDescent="0.2">
      <c r="A3" s="5" t="s">
        <v>0</v>
      </c>
      <c r="B3" s="5" t="s">
        <v>2</v>
      </c>
      <c r="C3" s="25" t="s">
        <v>1765</v>
      </c>
      <c r="D3" s="6" t="s">
        <v>1766</v>
      </c>
    </row>
    <row r="4" spans="1:4" ht="25.5" x14ac:dyDescent="0.2">
      <c r="A4" s="2" t="s">
        <v>1282</v>
      </c>
      <c r="B4" s="3" t="s">
        <v>3078</v>
      </c>
      <c r="C4" s="22">
        <v>2100</v>
      </c>
      <c r="D4" s="7" t="s">
        <v>2180</v>
      </c>
    </row>
    <row r="5" spans="1:4" ht="25.5" x14ac:dyDescent="0.2">
      <c r="A5" s="2" t="s">
        <v>1283</v>
      </c>
      <c r="B5" s="3" t="s">
        <v>3079</v>
      </c>
      <c r="C5" s="22">
        <v>1500</v>
      </c>
      <c r="D5" s="7" t="s">
        <v>2181</v>
      </c>
    </row>
    <row r="6" spans="1:4" x14ac:dyDescent="0.2">
      <c r="A6" s="2" t="s">
        <v>1284</v>
      </c>
      <c r="B6" s="3" t="s">
        <v>795</v>
      </c>
      <c r="C6" s="22">
        <v>13850</v>
      </c>
      <c r="D6" s="7" t="s">
        <v>2182</v>
      </c>
    </row>
    <row r="7" spans="1:4" ht="38.25" x14ac:dyDescent="0.2">
      <c r="A7" s="2" t="s">
        <v>1285</v>
      </c>
      <c r="B7" s="3" t="s">
        <v>3081</v>
      </c>
      <c r="C7" s="22">
        <v>27700</v>
      </c>
      <c r="D7" s="7" t="s">
        <v>2182</v>
      </c>
    </row>
    <row r="8" spans="1:4" x14ac:dyDescent="0.2">
      <c r="A8" s="2" t="s">
        <v>1286</v>
      </c>
      <c r="B8" s="3" t="s">
        <v>796</v>
      </c>
      <c r="C8" s="22">
        <v>20800</v>
      </c>
      <c r="D8" s="7" t="s">
        <v>2182</v>
      </c>
    </row>
    <row r="9" spans="1:4" ht="25.5" x14ac:dyDescent="0.2">
      <c r="A9" s="2" t="s">
        <v>1287</v>
      </c>
      <c r="B9" s="3" t="s">
        <v>2183</v>
      </c>
      <c r="C9" s="22">
        <v>10000</v>
      </c>
      <c r="D9" s="7" t="s">
        <v>2193</v>
      </c>
    </row>
    <row r="10" spans="1:4" ht="39.75" customHeight="1" x14ac:dyDescent="0.2">
      <c r="A10" s="2" t="s">
        <v>1288</v>
      </c>
      <c r="B10" s="3" t="s">
        <v>2184</v>
      </c>
      <c r="C10" s="22">
        <v>20000</v>
      </c>
      <c r="D10" s="7" t="s">
        <v>2194</v>
      </c>
    </row>
    <row r="11" spans="1:4" ht="25.5" x14ac:dyDescent="0.2">
      <c r="A11" s="2" t="s">
        <v>1289</v>
      </c>
      <c r="B11" s="3" t="s">
        <v>2185</v>
      </c>
      <c r="C11" s="22">
        <v>23600</v>
      </c>
      <c r="D11" s="7" t="s">
        <v>2194</v>
      </c>
    </row>
    <row r="12" spans="1:4" s="11" customFormat="1" ht="25.5" x14ac:dyDescent="0.2">
      <c r="A12" s="3" t="s">
        <v>1290</v>
      </c>
      <c r="B12" s="3" t="s">
        <v>2186</v>
      </c>
      <c r="C12" s="22">
        <v>27300</v>
      </c>
      <c r="D12" s="7" t="s">
        <v>1768</v>
      </c>
    </row>
    <row r="13" spans="1:4" ht="38.25" x14ac:dyDescent="0.2">
      <c r="A13" s="2" t="s">
        <v>1291</v>
      </c>
      <c r="B13" s="3" t="s">
        <v>2187</v>
      </c>
      <c r="C13" s="22">
        <v>31000</v>
      </c>
      <c r="D13" s="7" t="s">
        <v>2194</v>
      </c>
    </row>
    <row r="14" spans="1:4" ht="38.25" x14ac:dyDescent="0.2">
      <c r="A14" s="2" t="s">
        <v>1292</v>
      </c>
      <c r="B14" s="3" t="s">
        <v>2188</v>
      </c>
      <c r="C14" s="22">
        <v>20000</v>
      </c>
      <c r="D14" s="7" t="s">
        <v>2195</v>
      </c>
    </row>
    <row r="15" spans="1:4" ht="38.25" x14ac:dyDescent="0.2">
      <c r="A15" s="2" t="s">
        <v>1293</v>
      </c>
      <c r="B15" s="3" t="s">
        <v>2189</v>
      </c>
      <c r="C15" s="22">
        <v>20135</v>
      </c>
      <c r="D15" s="7" t="s">
        <v>2195</v>
      </c>
    </row>
    <row r="16" spans="1:4" ht="38.25" x14ac:dyDescent="0.2">
      <c r="A16" s="2" t="s">
        <v>1294</v>
      </c>
      <c r="B16" s="3" t="s">
        <v>2190</v>
      </c>
      <c r="C16" s="22">
        <v>23800</v>
      </c>
      <c r="D16" s="7" t="s">
        <v>2195</v>
      </c>
    </row>
    <row r="17" spans="1:4" ht="38.25" x14ac:dyDescent="0.2">
      <c r="A17" s="2" t="s">
        <v>1295</v>
      </c>
      <c r="B17" s="3" t="s">
        <v>2191</v>
      </c>
      <c r="C17" s="22">
        <v>25200</v>
      </c>
      <c r="D17" s="7" t="s">
        <v>2195</v>
      </c>
    </row>
    <row r="18" spans="1:4" ht="38.25" x14ac:dyDescent="0.2">
      <c r="A18" s="2" t="s">
        <v>1296</v>
      </c>
      <c r="B18" s="3" t="s">
        <v>2192</v>
      </c>
      <c r="C18" s="22">
        <v>26575</v>
      </c>
      <c r="D18" s="7" t="s">
        <v>2195</v>
      </c>
    </row>
    <row r="19" spans="1:4" ht="39.75" customHeight="1" x14ac:dyDescent="0.2">
      <c r="A19" s="2" t="s">
        <v>1745</v>
      </c>
      <c r="B19" s="3" t="s">
        <v>3083</v>
      </c>
      <c r="C19" s="22">
        <v>40</v>
      </c>
      <c r="D19" s="7" t="s">
        <v>2196</v>
      </c>
    </row>
    <row r="20" spans="1:4" ht="25.5" x14ac:dyDescent="0.2">
      <c r="A20" s="9" t="s">
        <v>1297</v>
      </c>
      <c r="B20" s="14" t="s">
        <v>3084</v>
      </c>
      <c r="C20" s="22">
        <v>120</v>
      </c>
      <c r="D20" s="7" t="s">
        <v>2197</v>
      </c>
    </row>
    <row r="21" spans="1:4" ht="25.5" x14ac:dyDescent="0.2">
      <c r="A21" s="2" t="s">
        <v>1298</v>
      </c>
      <c r="B21" s="3" t="s">
        <v>3085</v>
      </c>
      <c r="C21" s="22">
        <v>240</v>
      </c>
      <c r="D21" s="7" t="s">
        <v>2197</v>
      </c>
    </row>
    <row r="22" spans="1:4" ht="25.5" x14ac:dyDescent="0.2">
      <c r="A22" s="2" t="s">
        <v>1277</v>
      </c>
      <c r="B22" s="3" t="s">
        <v>2206</v>
      </c>
      <c r="C22" s="22">
        <v>25</v>
      </c>
      <c r="D22" s="7" t="s">
        <v>2198</v>
      </c>
    </row>
    <row r="23" spans="1:4" ht="25.5" x14ac:dyDescent="0.2">
      <c r="A23" s="9" t="s">
        <v>1278</v>
      </c>
      <c r="B23" s="3" t="s">
        <v>2207</v>
      </c>
      <c r="C23" s="22">
        <v>100</v>
      </c>
      <c r="D23" s="7" t="s">
        <v>2198</v>
      </c>
    </row>
    <row r="24" spans="1:4" ht="38.25" x14ac:dyDescent="0.2">
      <c r="A24" s="2" t="s">
        <v>1276</v>
      </c>
      <c r="B24" s="3" t="s">
        <v>2208</v>
      </c>
      <c r="C24" s="22">
        <v>200000</v>
      </c>
      <c r="D24" s="7" t="s">
        <v>2199</v>
      </c>
    </row>
    <row r="25" spans="1:4" ht="25.5" x14ac:dyDescent="0.2">
      <c r="A25" s="2" t="s">
        <v>1275</v>
      </c>
      <c r="B25" s="3" t="s">
        <v>2209</v>
      </c>
      <c r="C25" s="22">
        <v>400000</v>
      </c>
      <c r="D25" s="7" t="s">
        <v>2200</v>
      </c>
    </row>
    <row r="26" spans="1:4" ht="38.25" x14ac:dyDescent="0.2">
      <c r="A26" s="2" t="s">
        <v>1274</v>
      </c>
      <c r="B26" s="14" t="s">
        <v>3086</v>
      </c>
      <c r="C26" s="8" t="s">
        <v>1280</v>
      </c>
      <c r="D26" s="7" t="s">
        <v>2201</v>
      </c>
    </row>
    <row r="27" spans="1:4" ht="25.5" x14ac:dyDescent="0.2">
      <c r="A27" s="2" t="s">
        <v>1279</v>
      </c>
      <c r="B27" s="3" t="s">
        <v>3087</v>
      </c>
      <c r="C27" s="8" t="s">
        <v>1281</v>
      </c>
      <c r="D27" s="7" t="s">
        <v>2201</v>
      </c>
    </row>
    <row r="28" spans="1:4" ht="25.5" x14ac:dyDescent="0.2">
      <c r="A28" s="9" t="s">
        <v>1299</v>
      </c>
      <c r="B28" s="14" t="s">
        <v>3088</v>
      </c>
      <c r="C28" s="22">
        <v>12500</v>
      </c>
      <c r="D28" s="14" t="s">
        <v>2202</v>
      </c>
    </row>
    <row r="29" spans="1:4" ht="25.5" x14ac:dyDescent="0.2">
      <c r="A29" s="9" t="s">
        <v>1300</v>
      </c>
      <c r="B29" s="14" t="s">
        <v>3089</v>
      </c>
      <c r="C29" s="22">
        <v>25000</v>
      </c>
      <c r="D29" s="14" t="s">
        <v>2202</v>
      </c>
    </row>
    <row r="30" spans="1:4" ht="25.5" x14ac:dyDescent="0.2">
      <c r="A30" s="9" t="s">
        <v>1301</v>
      </c>
      <c r="B30" s="14" t="s">
        <v>903</v>
      </c>
      <c r="C30" s="22">
        <v>25</v>
      </c>
      <c r="D30" s="14" t="s">
        <v>2203</v>
      </c>
    </row>
    <row r="31" spans="1:4" x14ac:dyDescent="0.2">
      <c r="A31" s="9" t="s">
        <v>1302</v>
      </c>
      <c r="B31" s="14" t="s">
        <v>3090</v>
      </c>
      <c r="C31" s="22">
        <v>100</v>
      </c>
      <c r="D31" s="14" t="s">
        <v>2204</v>
      </c>
    </row>
    <row r="32" spans="1:4" ht="25.5" x14ac:dyDescent="0.2">
      <c r="A32" s="2" t="s">
        <v>1303</v>
      </c>
      <c r="B32" s="3" t="s">
        <v>3092</v>
      </c>
      <c r="C32" s="22">
        <v>2500</v>
      </c>
      <c r="D32" s="7" t="s">
        <v>2205</v>
      </c>
    </row>
    <row r="33" spans="1:4" ht="25.5" x14ac:dyDescent="0.2">
      <c r="A33" s="2" t="s">
        <v>1304</v>
      </c>
      <c r="B33" s="3" t="s">
        <v>1305</v>
      </c>
      <c r="C33" s="22">
        <v>10000000</v>
      </c>
      <c r="D33" s="7" t="s">
        <v>3093</v>
      </c>
    </row>
    <row r="34" spans="1:4" ht="38.25" x14ac:dyDescent="0.2">
      <c r="A34" s="2" t="s">
        <v>1308</v>
      </c>
      <c r="B34" s="3" t="s">
        <v>3094</v>
      </c>
      <c r="C34" s="22">
        <v>0.31</v>
      </c>
      <c r="D34" s="7" t="s">
        <v>3652</v>
      </c>
    </row>
    <row r="35" spans="1:4" x14ac:dyDescent="0.2">
      <c r="A35" s="2" t="s">
        <v>2016</v>
      </c>
      <c r="B35" s="2" t="s">
        <v>3091</v>
      </c>
      <c r="C35" s="7">
        <v>2.5000000000000001E-2</v>
      </c>
      <c r="D35" s="10" t="s">
        <v>2017</v>
      </c>
    </row>
    <row r="36" spans="1:4" ht="25.5" x14ac:dyDescent="0.2">
      <c r="A36" s="2" t="s">
        <v>2123</v>
      </c>
      <c r="B36" s="3" t="s">
        <v>2125</v>
      </c>
      <c r="C36" s="7">
        <v>250</v>
      </c>
      <c r="D36" s="7" t="s">
        <v>2127</v>
      </c>
    </row>
    <row r="37" spans="1:4" ht="26.25" customHeight="1" x14ac:dyDescent="0.2">
      <c r="A37" s="2" t="s">
        <v>2124</v>
      </c>
      <c r="B37" s="3" t="s">
        <v>2126</v>
      </c>
      <c r="C37" s="7">
        <v>100</v>
      </c>
      <c r="D37" s="7" t="s">
        <v>2127</v>
      </c>
    </row>
    <row r="38" spans="1:4" x14ac:dyDescent="0.2">
      <c r="A38" s="2"/>
      <c r="B38" s="2"/>
    </row>
    <row r="39" spans="1:4" x14ac:dyDescent="0.2">
      <c r="A39" s="2"/>
      <c r="B39" s="2"/>
    </row>
    <row r="40" spans="1:4" x14ac:dyDescent="0.2">
      <c r="A40" s="2"/>
      <c r="B40" s="2"/>
    </row>
    <row r="41" spans="1:4" x14ac:dyDescent="0.2">
      <c r="A41" s="2"/>
      <c r="B41" s="2"/>
    </row>
    <row r="42" spans="1:4" x14ac:dyDescent="0.2">
      <c r="A42" s="2"/>
      <c r="B42" s="2"/>
    </row>
    <row r="43" spans="1:4" x14ac:dyDescent="0.2">
      <c r="A43" s="2"/>
      <c r="B43" s="2"/>
    </row>
    <row r="44" spans="1:4" x14ac:dyDescent="0.2">
      <c r="A44" s="2"/>
      <c r="B44" s="2"/>
    </row>
    <row r="45" spans="1:4" x14ac:dyDescent="0.2">
      <c r="A45" s="2"/>
      <c r="B45" s="2"/>
    </row>
    <row r="46" spans="1:4" x14ac:dyDescent="0.2">
      <c r="A46" s="2"/>
      <c r="B46" s="2"/>
    </row>
    <row r="47" spans="1:4" x14ac:dyDescent="0.2">
      <c r="A47" s="2"/>
      <c r="B47" s="2"/>
    </row>
    <row r="48" spans="1:4"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sheetData>
  <mergeCells count="1">
    <mergeCell ref="A1:B1"/>
  </mergeCells>
  <phoneticPr fontId="6" type="noConversion"/>
  <hyperlinks>
    <hyperlink ref="D37" r:id="rId1" xr:uid="{514B758C-E323-4509-A9AB-7BBDDA460890}"/>
    <hyperlink ref="D36" r:id="rId2" xr:uid="{FDA6905D-2694-4B05-ACCF-C65B396FCBB6}"/>
    <hyperlink ref="D1" location="Introduction!A13" display="Return to Table of Contents" xr:uid="{DB74969C-DA38-4849-9178-D89CF8FEB29C}"/>
  </hyperlinks>
  <pageMargins left="0.7" right="0.7" top="0.75" bottom="0.75" header="0.3" footer="0.3"/>
  <pageSetup orientation="portrait"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243"/>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24" customWidth="1"/>
    <col min="4" max="4" width="49.140625" style="24" customWidth="1"/>
    <col min="5" max="5" width="44" style="24"/>
    <col min="6" max="16384" width="44" style="1"/>
  </cols>
  <sheetData>
    <row r="1" spans="1:4" x14ac:dyDescent="0.2">
      <c r="A1" s="87" t="s">
        <v>1028</v>
      </c>
      <c r="B1" s="87"/>
      <c r="D1" s="83" t="s">
        <v>4457</v>
      </c>
    </row>
    <row r="3" spans="1:4" x14ac:dyDescent="0.2">
      <c r="A3" s="17" t="s">
        <v>0</v>
      </c>
      <c r="B3" s="17" t="s">
        <v>2</v>
      </c>
      <c r="C3" s="17" t="s">
        <v>1765</v>
      </c>
      <c r="D3" s="17" t="s">
        <v>1766</v>
      </c>
    </row>
    <row r="4" spans="1:4" ht="25.5" x14ac:dyDescent="0.2">
      <c r="A4" s="3" t="s">
        <v>745</v>
      </c>
      <c r="B4" s="3" t="s">
        <v>2818</v>
      </c>
      <c r="C4" s="8">
        <v>12000</v>
      </c>
      <c r="D4" s="7" t="s">
        <v>2565</v>
      </c>
    </row>
    <row r="5" spans="1:4" ht="25.5" x14ac:dyDescent="0.2">
      <c r="A5" s="3" t="s">
        <v>746</v>
      </c>
      <c r="B5" s="3" t="s">
        <v>2819</v>
      </c>
      <c r="C5" s="8">
        <v>18000</v>
      </c>
      <c r="D5" s="7" t="s">
        <v>2565</v>
      </c>
    </row>
    <row r="6" spans="1:4" ht="78.75" customHeight="1" x14ac:dyDescent="0.2">
      <c r="A6" s="3" t="s">
        <v>747</v>
      </c>
      <c r="B6" s="3" t="s">
        <v>3651</v>
      </c>
      <c r="C6" s="8">
        <v>15000</v>
      </c>
      <c r="D6" s="7" t="s">
        <v>1220</v>
      </c>
    </row>
    <row r="7" spans="1:4" ht="25.5" x14ac:dyDescent="0.2">
      <c r="A7" s="3" t="s">
        <v>1217</v>
      </c>
      <c r="B7" s="3" t="s">
        <v>839</v>
      </c>
      <c r="C7" s="8">
        <v>20200</v>
      </c>
      <c r="D7" s="7" t="s">
        <v>2566</v>
      </c>
    </row>
    <row r="8" spans="1:4" ht="25.5" x14ac:dyDescent="0.2">
      <c r="A8" s="3" t="s">
        <v>1218</v>
      </c>
      <c r="B8" s="3" t="s">
        <v>1219</v>
      </c>
      <c r="C8" s="8">
        <v>25400</v>
      </c>
      <c r="D8" s="7" t="s">
        <v>2566</v>
      </c>
    </row>
    <row r="9" spans="1:4" x14ac:dyDescent="0.2">
      <c r="A9" s="3" t="s">
        <v>748</v>
      </c>
      <c r="B9" s="3" t="s">
        <v>2820</v>
      </c>
      <c r="C9" s="8">
        <v>5200</v>
      </c>
      <c r="D9" s="7" t="s">
        <v>2566</v>
      </c>
    </row>
    <row r="10" spans="1:4" ht="25.5" x14ac:dyDescent="0.2">
      <c r="A10" s="3" t="s">
        <v>749</v>
      </c>
      <c r="B10" s="3" t="s">
        <v>2821</v>
      </c>
      <c r="C10" s="8">
        <v>5000</v>
      </c>
      <c r="D10" s="7" t="s">
        <v>2567</v>
      </c>
    </row>
    <row r="11" spans="1:4" ht="25.5" x14ac:dyDescent="0.2">
      <c r="A11" s="3" t="s">
        <v>750</v>
      </c>
      <c r="B11" s="3" t="s">
        <v>2822</v>
      </c>
      <c r="C11" s="8">
        <v>15000</v>
      </c>
      <c r="D11" s="7" t="s">
        <v>2567</v>
      </c>
    </row>
    <row r="12" spans="1:4" ht="25.5" x14ac:dyDescent="0.2">
      <c r="A12" s="3" t="s">
        <v>751</v>
      </c>
      <c r="B12" s="3" t="s">
        <v>2823</v>
      </c>
      <c r="C12" s="8">
        <v>30000</v>
      </c>
      <c r="D12" s="7" t="s">
        <v>2567</v>
      </c>
    </row>
    <row r="13" spans="1:4" x14ac:dyDescent="0.2">
      <c r="A13" s="3" t="s">
        <v>752</v>
      </c>
      <c r="B13" s="3" t="s">
        <v>2777</v>
      </c>
      <c r="C13" s="8">
        <v>700</v>
      </c>
      <c r="D13" s="7" t="s">
        <v>2568</v>
      </c>
    </row>
    <row r="14" spans="1:4" ht="25.5" x14ac:dyDescent="0.2">
      <c r="A14" s="3" t="s">
        <v>753</v>
      </c>
      <c r="B14" s="3" t="s">
        <v>2824</v>
      </c>
      <c r="C14" s="8">
        <v>250</v>
      </c>
      <c r="D14" s="7" t="s">
        <v>2568</v>
      </c>
    </row>
    <row r="15" spans="1:4" ht="25.5" x14ac:dyDescent="0.2">
      <c r="A15" s="3" t="s">
        <v>754</v>
      </c>
      <c r="B15" s="3" t="s">
        <v>2825</v>
      </c>
      <c r="C15" s="8">
        <v>18399</v>
      </c>
      <c r="D15" s="7" t="s">
        <v>974</v>
      </c>
    </row>
    <row r="16" spans="1:4" ht="25.5" x14ac:dyDescent="0.2">
      <c r="A16" s="3" t="s">
        <v>234</v>
      </c>
      <c r="B16" s="3" t="s">
        <v>2831</v>
      </c>
      <c r="C16" s="8">
        <v>124733</v>
      </c>
      <c r="D16" s="7" t="s">
        <v>974</v>
      </c>
    </row>
    <row r="17" spans="1:4" x14ac:dyDescent="0.2">
      <c r="A17" s="3" t="s">
        <v>755</v>
      </c>
      <c r="B17" s="3" t="s">
        <v>2696</v>
      </c>
      <c r="C17" s="8">
        <v>12760</v>
      </c>
      <c r="D17" s="7" t="s">
        <v>974</v>
      </c>
    </row>
    <row r="18" spans="1:4" ht="25.5" x14ac:dyDescent="0.2">
      <c r="A18" s="3" t="s">
        <v>756</v>
      </c>
      <c r="B18" s="3" t="s">
        <v>840</v>
      </c>
      <c r="C18" s="8">
        <v>0.12</v>
      </c>
      <c r="D18" s="7" t="s">
        <v>974</v>
      </c>
    </row>
    <row r="19" spans="1:4" ht="25.5" x14ac:dyDescent="0.2">
      <c r="A19" s="3" t="s">
        <v>757</v>
      </c>
      <c r="B19" s="3" t="s">
        <v>2826</v>
      </c>
      <c r="C19" s="8">
        <v>26549</v>
      </c>
      <c r="D19" s="7" t="s">
        <v>974</v>
      </c>
    </row>
    <row r="20" spans="1:4" ht="25.5" x14ac:dyDescent="0.2">
      <c r="A20" s="3" t="s">
        <v>235</v>
      </c>
      <c r="B20" s="3" t="s">
        <v>2827</v>
      </c>
      <c r="C20" s="8">
        <v>145976</v>
      </c>
      <c r="D20" s="7" t="s">
        <v>974</v>
      </c>
    </row>
    <row r="21" spans="1:4" x14ac:dyDescent="0.2">
      <c r="A21" s="3" t="s">
        <v>758</v>
      </c>
      <c r="B21" s="3" t="s">
        <v>2828</v>
      </c>
      <c r="C21" s="8">
        <v>23620</v>
      </c>
      <c r="D21" s="7" t="s">
        <v>974</v>
      </c>
    </row>
    <row r="22" spans="1:4" ht="25.5" x14ac:dyDescent="0.2">
      <c r="A22" s="3" t="s">
        <v>759</v>
      </c>
      <c r="B22" s="3" t="s">
        <v>2829</v>
      </c>
      <c r="C22" s="8">
        <v>0.19778000000000001</v>
      </c>
      <c r="D22" s="7" t="s">
        <v>974</v>
      </c>
    </row>
    <row r="23" spans="1:4" ht="25.5" x14ac:dyDescent="0.2">
      <c r="A23" s="3" t="s">
        <v>760</v>
      </c>
      <c r="B23" s="3" t="s">
        <v>2830</v>
      </c>
      <c r="C23" s="8">
        <v>18399</v>
      </c>
      <c r="D23" s="7" t="s">
        <v>974</v>
      </c>
    </row>
    <row r="24" spans="1:4" ht="25.5" x14ac:dyDescent="0.2">
      <c r="A24" s="3" t="s">
        <v>761</v>
      </c>
      <c r="B24" s="3" t="s">
        <v>2832</v>
      </c>
      <c r="C24" s="8">
        <v>124733</v>
      </c>
      <c r="D24" s="7" t="s">
        <v>974</v>
      </c>
    </row>
    <row r="25" spans="1:4" ht="25.5" x14ac:dyDescent="0.2">
      <c r="A25" s="3" t="s">
        <v>762</v>
      </c>
      <c r="B25" s="3" t="s">
        <v>2833</v>
      </c>
      <c r="C25" s="8">
        <v>16480</v>
      </c>
      <c r="D25" s="7" t="s">
        <v>974</v>
      </c>
    </row>
    <row r="26" spans="1:4" ht="25.5" x14ac:dyDescent="0.2">
      <c r="A26" s="3" t="s">
        <v>763</v>
      </c>
      <c r="B26" s="3" t="s">
        <v>841</v>
      </c>
      <c r="C26" s="8">
        <v>0.22514999999999999</v>
      </c>
      <c r="D26" s="7" t="s">
        <v>974</v>
      </c>
    </row>
    <row r="27" spans="1:4" ht="25.5" x14ac:dyDescent="0.2">
      <c r="A27" s="3" t="s">
        <v>764</v>
      </c>
      <c r="B27" s="3" t="s">
        <v>2834</v>
      </c>
      <c r="C27" s="8">
        <v>53778</v>
      </c>
      <c r="D27" s="7" t="s">
        <v>974</v>
      </c>
    </row>
    <row r="28" spans="1:4" x14ac:dyDescent="0.2">
      <c r="A28" s="3" t="s">
        <v>765</v>
      </c>
      <c r="B28" s="3" t="s">
        <v>2835</v>
      </c>
      <c r="C28" s="8">
        <v>0.05</v>
      </c>
      <c r="D28" s="7" t="s">
        <v>2569</v>
      </c>
    </row>
    <row r="29" spans="1:4" x14ac:dyDescent="0.2">
      <c r="A29" s="3" t="s">
        <v>766</v>
      </c>
      <c r="B29" s="3" t="s">
        <v>2836</v>
      </c>
      <c r="C29" s="8">
        <v>16000</v>
      </c>
      <c r="D29" s="9" t="s">
        <v>2570</v>
      </c>
    </row>
    <row r="30" spans="1:4" x14ac:dyDescent="0.2">
      <c r="A30" s="3" t="s">
        <v>767</v>
      </c>
      <c r="B30" s="3" t="s">
        <v>2837</v>
      </c>
      <c r="C30" s="8">
        <v>0.03</v>
      </c>
      <c r="D30" s="9" t="s">
        <v>2571</v>
      </c>
    </row>
    <row r="31" spans="1:4" x14ac:dyDescent="0.2">
      <c r="A31" s="3" t="s">
        <v>768</v>
      </c>
      <c r="B31" s="3" t="s">
        <v>842</v>
      </c>
      <c r="C31" s="8">
        <v>480</v>
      </c>
      <c r="D31" s="7" t="s">
        <v>2572</v>
      </c>
    </row>
    <row r="32" spans="1:4" ht="38.25" x14ac:dyDescent="0.2">
      <c r="A32" s="3" t="s">
        <v>769</v>
      </c>
      <c r="B32" s="3" t="s">
        <v>2838</v>
      </c>
      <c r="C32" s="8">
        <v>0.04</v>
      </c>
      <c r="D32" s="45" t="s">
        <v>1927</v>
      </c>
    </row>
    <row r="33" spans="1:4" ht="38.25" x14ac:dyDescent="0.2">
      <c r="A33" s="3" t="s">
        <v>770</v>
      </c>
      <c r="B33" s="3" t="s">
        <v>2839</v>
      </c>
      <c r="C33" s="8">
        <v>0.11</v>
      </c>
      <c r="D33" s="45" t="s">
        <v>1927</v>
      </c>
    </row>
    <row r="34" spans="1:4" ht="52.5" customHeight="1" x14ac:dyDescent="0.2">
      <c r="A34" s="3" t="s">
        <v>771</v>
      </c>
      <c r="B34" s="3" t="s">
        <v>2840</v>
      </c>
      <c r="C34" s="8">
        <v>0.34</v>
      </c>
      <c r="D34" s="45" t="s">
        <v>1927</v>
      </c>
    </row>
    <row r="35" spans="1:4" ht="25.5" x14ac:dyDescent="0.2">
      <c r="A35" s="3" t="s">
        <v>772</v>
      </c>
      <c r="B35" s="3" t="s">
        <v>2231</v>
      </c>
      <c r="C35" s="8" t="s">
        <v>1796</v>
      </c>
      <c r="D35" s="45" t="s">
        <v>1502</v>
      </c>
    </row>
    <row r="36" spans="1:4" x14ac:dyDescent="0.2">
      <c r="A36" s="3" t="s">
        <v>773</v>
      </c>
      <c r="B36" s="3" t="s">
        <v>2173</v>
      </c>
      <c r="C36" s="8" t="s">
        <v>1797</v>
      </c>
      <c r="D36" s="45" t="s">
        <v>1502</v>
      </c>
    </row>
    <row r="37" spans="1:4" x14ac:dyDescent="0.2">
      <c r="A37" s="3" t="s">
        <v>774</v>
      </c>
      <c r="B37" s="3" t="s">
        <v>786</v>
      </c>
      <c r="C37" s="8" t="s">
        <v>1795</v>
      </c>
      <c r="D37" s="45" t="s">
        <v>1502</v>
      </c>
    </row>
    <row r="38" spans="1:4" ht="38.25" x14ac:dyDescent="0.2">
      <c r="A38" s="2" t="s">
        <v>2040</v>
      </c>
      <c r="B38" s="3" t="s">
        <v>2841</v>
      </c>
      <c r="C38" s="8">
        <v>0.5</v>
      </c>
      <c r="D38" s="24" t="s">
        <v>1798</v>
      </c>
    </row>
    <row r="39" spans="1:4" x14ac:dyDescent="0.2">
      <c r="A39" s="2"/>
      <c r="B39" s="2"/>
    </row>
    <row r="40" spans="1:4" x14ac:dyDescent="0.2">
      <c r="A40" s="2"/>
      <c r="B40" s="2"/>
    </row>
    <row r="41" spans="1:4" x14ac:dyDescent="0.2">
      <c r="A41" s="2"/>
      <c r="B41" s="2"/>
    </row>
    <row r="42" spans="1:4" x14ac:dyDescent="0.2">
      <c r="A42" s="2"/>
      <c r="B42" s="2"/>
    </row>
    <row r="43" spans="1:4" x14ac:dyDescent="0.2">
      <c r="A43" s="2"/>
      <c r="B43" s="2"/>
    </row>
    <row r="44" spans="1:4" x14ac:dyDescent="0.2">
      <c r="A44" s="2"/>
      <c r="B44" s="2"/>
    </row>
    <row r="45" spans="1:4" x14ac:dyDescent="0.2">
      <c r="A45" s="2"/>
      <c r="B45" s="2"/>
    </row>
    <row r="46" spans="1:4" x14ac:dyDescent="0.2">
      <c r="A46" s="2"/>
      <c r="B46" s="2"/>
    </row>
    <row r="47" spans="1:4" x14ac:dyDescent="0.2">
      <c r="A47" s="2"/>
      <c r="B47" s="2"/>
    </row>
    <row r="48" spans="1:4" x14ac:dyDescent="0.2">
      <c r="A48" s="2"/>
      <c r="B48" s="2"/>
    </row>
    <row r="49" spans="1:2" x14ac:dyDescent="0.2">
      <c r="A49" s="2"/>
      <c r="B49" s="2"/>
    </row>
    <row r="50" spans="1:2" x14ac:dyDescent="0.2">
      <c r="A50" s="2"/>
      <c r="B50" s="2"/>
    </row>
    <row r="51" spans="1:2" x14ac:dyDescent="0.2">
      <c r="A51" s="2"/>
      <c r="B51" s="2"/>
    </row>
    <row r="52" spans="1:2" x14ac:dyDescent="0.2">
      <c r="A52" s="2"/>
      <c r="B52" s="2"/>
    </row>
    <row r="53" spans="1:2" x14ac:dyDescent="0.2">
      <c r="A53" s="2"/>
      <c r="B53" s="2"/>
    </row>
    <row r="54" spans="1:2" x14ac:dyDescent="0.2">
      <c r="A54" s="2"/>
      <c r="B54" s="2"/>
    </row>
    <row r="55" spans="1:2" x14ac:dyDescent="0.2">
      <c r="A55" s="2"/>
      <c r="B55" s="2"/>
    </row>
    <row r="56" spans="1:2" x14ac:dyDescent="0.2">
      <c r="A56" s="2"/>
      <c r="B56" s="2"/>
    </row>
    <row r="57" spans="1:2" x14ac:dyDescent="0.2">
      <c r="A57" s="2"/>
      <c r="B57" s="2"/>
    </row>
    <row r="58" spans="1:2" x14ac:dyDescent="0.2">
      <c r="A58" s="2"/>
      <c r="B58" s="2"/>
    </row>
    <row r="59" spans="1:2" x14ac:dyDescent="0.2">
      <c r="A59" s="2"/>
      <c r="B59" s="2"/>
    </row>
    <row r="60" spans="1:2" x14ac:dyDescent="0.2">
      <c r="A60" s="2"/>
      <c r="B60" s="2"/>
    </row>
    <row r="61" spans="1:2" x14ac:dyDescent="0.2">
      <c r="A61" s="2"/>
      <c r="B61" s="2"/>
    </row>
    <row r="62" spans="1:2" x14ac:dyDescent="0.2">
      <c r="A62" s="2"/>
      <c r="B62" s="2"/>
    </row>
    <row r="63" spans="1:2" x14ac:dyDescent="0.2">
      <c r="A63" s="2"/>
      <c r="B63" s="2"/>
    </row>
    <row r="64" spans="1:2" x14ac:dyDescent="0.2">
      <c r="A64" s="2"/>
      <c r="B64" s="2"/>
    </row>
    <row r="65" spans="1:2" x14ac:dyDescent="0.2">
      <c r="A65" s="2"/>
      <c r="B65" s="2"/>
    </row>
    <row r="66" spans="1:2" x14ac:dyDescent="0.2">
      <c r="A66" s="2"/>
      <c r="B66" s="2"/>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sheetData>
  <mergeCells count="1">
    <mergeCell ref="A1:B1"/>
  </mergeCells>
  <hyperlinks>
    <hyperlink ref="D1" location="Introduction!A14" display="Return to Table of Contents" xr:uid="{829AEF3F-87F4-40D7-A10A-03D848454A19}"/>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57"/>
  <sheetViews>
    <sheetView zoomScaleNormal="100" workbookViewId="0"/>
  </sheetViews>
  <sheetFormatPr defaultColWidth="9.140625" defaultRowHeight="12.75" x14ac:dyDescent="0.2"/>
  <cols>
    <col min="1" max="1" width="19.140625" style="24" customWidth="1"/>
    <col min="2" max="2" width="33" style="24" customWidth="1"/>
    <col min="3" max="3" width="72" style="24" customWidth="1"/>
    <col min="4" max="4" width="26.85546875" style="11" customWidth="1"/>
    <col min="5" max="16384" width="9.140625" style="24"/>
  </cols>
  <sheetData>
    <row r="1" spans="1:4" x14ac:dyDescent="0.2">
      <c r="D1" s="83" t="s">
        <v>4457</v>
      </c>
    </row>
    <row r="2" spans="1:4" x14ac:dyDescent="0.2">
      <c r="A2" s="88" t="s">
        <v>3660</v>
      </c>
      <c r="B2" s="88"/>
      <c r="C2" s="88"/>
      <c r="D2" s="88"/>
    </row>
    <row r="3" spans="1:4" x14ac:dyDescent="0.2">
      <c r="A3" s="90" t="s">
        <v>3659</v>
      </c>
      <c r="B3" s="90"/>
      <c r="C3" s="90"/>
      <c r="D3" s="90"/>
    </row>
    <row r="5" spans="1:4" x14ac:dyDescent="0.2">
      <c r="A5" s="5" t="s">
        <v>345</v>
      </c>
      <c r="B5" s="5" t="s">
        <v>905</v>
      </c>
      <c r="C5" s="17" t="s">
        <v>1</v>
      </c>
      <c r="D5" s="17" t="s">
        <v>346</v>
      </c>
    </row>
    <row r="6" spans="1:4" ht="204" x14ac:dyDescent="0.2">
      <c r="A6" s="2" t="s">
        <v>1236</v>
      </c>
      <c r="B6" s="3" t="s">
        <v>1783</v>
      </c>
      <c r="C6" s="37" t="s">
        <v>1784</v>
      </c>
      <c r="D6" s="2"/>
    </row>
    <row r="7" spans="1:4" ht="51" x14ac:dyDescent="0.2">
      <c r="A7" s="2" t="s">
        <v>347</v>
      </c>
      <c r="B7" s="3" t="s">
        <v>1477</v>
      </c>
      <c r="C7" s="16" t="s">
        <v>1767</v>
      </c>
    </row>
    <row r="8" spans="1:4" x14ac:dyDescent="0.2">
      <c r="A8" s="2" t="s">
        <v>348</v>
      </c>
      <c r="B8" s="13" t="s">
        <v>939</v>
      </c>
      <c r="C8" s="16" t="s">
        <v>907</v>
      </c>
    </row>
    <row r="9" spans="1:4" ht="76.5" x14ac:dyDescent="0.2">
      <c r="A9" s="2" t="s">
        <v>349</v>
      </c>
      <c r="B9" s="3" t="s">
        <v>1476</v>
      </c>
      <c r="C9" s="84" t="s">
        <v>1769</v>
      </c>
    </row>
    <row r="10" spans="1:4" ht="76.5" x14ac:dyDescent="0.2">
      <c r="A10" s="2" t="s">
        <v>350</v>
      </c>
      <c r="B10" s="3" t="s">
        <v>1515</v>
      </c>
      <c r="C10" s="16" t="s">
        <v>1108</v>
      </c>
    </row>
    <row r="11" spans="1:4" ht="178.5" x14ac:dyDescent="0.2">
      <c r="A11" s="2" t="s">
        <v>351</v>
      </c>
      <c r="B11" s="3" t="s">
        <v>1172</v>
      </c>
      <c r="C11" s="16" t="s">
        <v>1478</v>
      </c>
      <c r="D11" s="3" t="s">
        <v>1479</v>
      </c>
    </row>
    <row r="12" spans="1:4" ht="102" x14ac:dyDescent="0.2">
      <c r="A12" s="2" t="s">
        <v>352</v>
      </c>
      <c r="B12" s="3" t="s">
        <v>1978</v>
      </c>
      <c r="C12" s="37" t="s">
        <v>1318</v>
      </c>
    </row>
    <row r="13" spans="1:4" ht="25.5" x14ac:dyDescent="0.2">
      <c r="A13" s="2" t="s">
        <v>353</v>
      </c>
      <c r="B13" s="3" t="s">
        <v>1163</v>
      </c>
      <c r="C13" s="16" t="s">
        <v>1481</v>
      </c>
    </row>
    <row r="14" spans="1:4" x14ac:dyDescent="0.2">
      <c r="A14" s="2" t="s">
        <v>354</v>
      </c>
      <c r="B14" s="3" t="s">
        <v>1174</v>
      </c>
      <c r="C14" s="16" t="s">
        <v>1779</v>
      </c>
    </row>
    <row r="15" spans="1:4" ht="25.5" x14ac:dyDescent="0.2">
      <c r="A15" s="2" t="s">
        <v>397</v>
      </c>
      <c r="B15" s="3" t="s">
        <v>1173</v>
      </c>
      <c r="C15" s="16" t="s">
        <v>908</v>
      </c>
    </row>
    <row r="16" spans="1:4" x14ac:dyDescent="0.2">
      <c r="A16" s="2" t="s">
        <v>355</v>
      </c>
      <c r="B16" s="13" t="s">
        <v>939</v>
      </c>
      <c r="C16" s="16" t="s">
        <v>909</v>
      </c>
    </row>
    <row r="17" spans="1:4" ht="25.5" x14ac:dyDescent="0.2">
      <c r="A17" s="2" t="s">
        <v>356</v>
      </c>
      <c r="B17" s="3" t="s">
        <v>1175</v>
      </c>
      <c r="C17" s="16" t="s">
        <v>1811</v>
      </c>
    </row>
    <row r="18" spans="1:4" ht="63.75" x14ac:dyDescent="0.2">
      <c r="A18" s="2" t="s">
        <v>357</v>
      </c>
      <c r="B18" s="3" t="s">
        <v>1484</v>
      </c>
      <c r="C18" s="16" t="s">
        <v>910</v>
      </c>
    </row>
    <row r="19" spans="1:4" ht="63.75" x14ac:dyDescent="0.2">
      <c r="A19" s="2" t="s">
        <v>358</v>
      </c>
      <c r="B19" s="3" t="s">
        <v>1522</v>
      </c>
      <c r="C19" s="16" t="s">
        <v>1814</v>
      </c>
      <c r="D19" s="16"/>
    </row>
    <row r="20" spans="1:4" ht="76.5" x14ac:dyDescent="0.2">
      <c r="A20" s="2" t="s">
        <v>359</v>
      </c>
      <c r="B20" s="3" t="s">
        <v>1176</v>
      </c>
      <c r="C20" s="16" t="s">
        <v>1170</v>
      </c>
    </row>
    <row r="21" spans="1:4" ht="51" x14ac:dyDescent="0.2">
      <c r="A21" s="2" t="s">
        <v>360</v>
      </c>
      <c r="B21" s="3" t="s">
        <v>943</v>
      </c>
      <c r="C21" s="16" t="s">
        <v>911</v>
      </c>
    </row>
    <row r="22" spans="1:4" ht="76.5" x14ac:dyDescent="0.2">
      <c r="A22" s="2" t="s">
        <v>361</v>
      </c>
      <c r="B22" s="3" t="s">
        <v>1164</v>
      </c>
      <c r="C22" s="16" t="s">
        <v>912</v>
      </c>
    </row>
    <row r="23" spans="1:4" ht="38.25" x14ac:dyDescent="0.2">
      <c r="A23" s="2" t="s">
        <v>362</v>
      </c>
      <c r="B23" s="3" t="s">
        <v>1030</v>
      </c>
      <c r="C23" s="16" t="s">
        <v>913</v>
      </c>
    </row>
    <row r="24" spans="1:4" ht="51" x14ac:dyDescent="0.2">
      <c r="A24" s="2" t="s">
        <v>363</v>
      </c>
      <c r="B24" s="3" t="s">
        <v>1874</v>
      </c>
      <c r="C24" s="16" t="s">
        <v>914</v>
      </c>
    </row>
    <row r="25" spans="1:4" ht="51" x14ac:dyDescent="0.2">
      <c r="A25" s="2" t="s">
        <v>364</v>
      </c>
      <c r="B25" s="3" t="s">
        <v>1165</v>
      </c>
      <c r="C25" s="16" t="s">
        <v>1912</v>
      </c>
    </row>
    <row r="26" spans="1:4" ht="114.75" x14ac:dyDescent="0.2">
      <c r="A26" s="2" t="s">
        <v>365</v>
      </c>
      <c r="B26" s="3" t="s">
        <v>1916</v>
      </c>
      <c r="C26" s="16" t="s">
        <v>915</v>
      </c>
    </row>
    <row r="27" spans="1:4" ht="51" x14ac:dyDescent="0.2">
      <c r="A27" s="2" t="s">
        <v>366</v>
      </c>
      <c r="B27" s="3" t="s">
        <v>1177</v>
      </c>
      <c r="C27" s="16" t="s">
        <v>1171</v>
      </c>
    </row>
    <row r="28" spans="1:4" ht="38.25" x14ac:dyDescent="0.2">
      <c r="A28" s="2" t="s">
        <v>367</v>
      </c>
      <c r="B28" s="3" t="s">
        <v>944</v>
      </c>
      <c r="C28" s="16" t="s">
        <v>916</v>
      </c>
    </row>
    <row r="29" spans="1:4" ht="38.25" x14ac:dyDescent="0.2">
      <c r="A29" s="2" t="s">
        <v>368</v>
      </c>
      <c r="B29" s="3" t="s">
        <v>1178</v>
      </c>
      <c r="C29" s="16" t="s">
        <v>1489</v>
      </c>
    </row>
    <row r="30" spans="1:4" ht="114.75" x14ac:dyDescent="0.2">
      <c r="A30" s="2" t="s">
        <v>369</v>
      </c>
      <c r="B30" s="3" t="s">
        <v>2122</v>
      </c>
      <c r="C30" s="16" t="s">
        <v>917</v>
      </c>
    </row>
    <row r="31" spans="1:4" ht="51" x14ac:dyDescent="0.2">
      <c r="A31" s="2" t="s">
        <v>370</v>
      </c>
      <c r="B31" s="3" t="s">
        <v>1933</v>
      </c>
      <c r="C31" s="16" t="s">
        <v>918</v>
      </c>
    </row>
    <row r="32" spans="1:4" ht="51" x14ac:dyDescent="0.2">
      <c r="A32" s="2" t="s">
        <v>371</v>
      </c>
      <c r="B32" s="3" t="s">
        <v>1938</v>
      </c>
      <c r="C32" s="16" t="s">
        <v>919</v>
      </c>
    </row>
    <row r="33" spans="1:4" ht="51" x14ac:dyDescent="0.2">
      <c r="A33" s="2" t="s">
        <v>372</v>
      </c>
      <c r="B33" s="3" t="s">
        <v>1166</v>
      </c>
      <c r="C33" s="16" t="s">
        <v>920</v>
      </c>
    </row>
    <row r="34" spans="1:4" ht="38.25" x14ac:dyDescent="0.2">
      <c r="A34" s="2" t="s">
        <v>373</v>
      </c>
      <c r="B34" s="3" t="s">
        <v>1179</v>
      </c>
      <c r="C34" s="16" t="s">
        <v>1940</v>
      </c>
    </row>
    <row r="35" spans="1:4" x14ac:dyDescent="0.2">
      <c r="A35" s="2" t="s">
        <v>374</v>
      </c>
      <c r="B35" s="18" t="s">
        <v>939</v>
      </c>
      <c r="C35" s="16" t="s">
        <v>921</v>
      </c>
    </row>
    <row r="36" spans="1:4" ht="38.25" x14ac:dyDescent="0.2">
      <c r="A36" s="2" t="s">
        <v>375</v>
      </c>
      <c r="B36" s="3" t="s">
        <v>1167</v>
      </c>
      <c r="C36" s="16" t="s">
        <v>922</v>
      </c>
      <c r="D36" s="11" t="s">
        <v>1817</v>
      </c>
    </row>
    <row r="37" spans="1:4" ht="25.5" x14ac:dyDescent="0.2">
      <c r="A37" s="2" t="s">
        <v>376</v>
      </c>
      <c r="B37" s="3" t="s">
        <v>1180</v>
      </c>
      <c r="C37" s="16" t="s">
        <v>923</v>
      </c>
    </row>
    <row r="38" spans="1:4" ht="76.5" x14ac:dyDescent="0.2">
      <c r="A38" s="2" t="s">
        <v>377</v>
      </c>
      <c r="B38" s="3" t="s">
        <v>1181</v>
      </c>
      <c r="C38" s="16" t="s">
        <v>924</v>
      </c>
    </row>
    <row r="39" spans="1:4" ht="153" x14ac:dyDescent="0.2">
      <c r="A39" s="2" t="s">
        <v>378</v>
      </c>
      <c r="B39" s="3" t="s">
        <v>1168</v>
      </c>
      <c r="C39" s="16" t="s">
        <v>925</v>
      </c>
    </row>
    <row r="40" spans="1:4" ht="63.75" x14ac:dyDescent="0.2">
      <c r="A40" s="2" t="s">
        <v>379</v>
      </c>
      <c r="B40" s="3" t="s">
        <v>1182</v>
      </c>
      <c r="C40" s="16" t="s">
        <v>1816</v>
      </c>
    </row>
    <row r="41" spans="1:4" ht="25.5" x14ac:dyDescent="0.2">
      <c r="A41" s="2" t="s">
        <v>380</v>
      </c>
      <c r="B41" s="3" t="s">
        <v>1544</v>
      </c>
      <c r="C41" s="16" t="s">
        <v>1810</v>
      </c>
    </row>
    <row r="42" spans="1:4" ht="51" x14ac:dyDescent="0.2">
      <c r="A42" s="2" t="s">
        <v>381</v>
      </c>
      <c r="B42" s="3" t="s">
        <v>1809</v>
      </c>
      <c r="C42" s="16" t="s">
        <v>926</v>
      </c>
    </row>
    <row r="43" spans="1:4" ht="25.5" x14ac:dyDescent="0.2">
      <c r="A43" s="2" t="s">
        <v>382</v>
      </c>
      <c r="B43" s="3" t="s">
        <v>1808</v>
      </c>
      <c r="C43" s="16" t="s">
        <v>1545</v>
      </c>
    </row>
    <row r="44" spans="1:4" ht="89.25" x14ac:dyDescent="0.2">
      <c r="A44" s="2" t="s">
        <v>383</v>
      </c>
      <c r="B44" s="3" t="s">
        <v>1807</v>
      </c>
      <c r="C44" s="16" t="s">
        <v>927</v>
      </c>
    </row>
    <row r="45" spans="1:4" ht="38.25" x14ac:dyDescent="0.2">
      <c r="A45" s="2" t="s">
        <v>384</v>
      </c>
      <c r="B45" s="3" t="s">
        <v>1183</v>
      </c>
      <c r="C45" s="16" t="s">
        <v>928</v>
      </c>
    </row>
    <row r="46" spans="1:4" ht="63.75" x14ac:dyDescent="0.2">
      <c r="A46" s="2" t="s">
        <v>385</v>
      </c>
      <c r="B46" s="3" t="s">
        <v>1806</v>
      </c>
      <c r="C46" s="16" t="s">
        <v>929</v>
      </c>
    </row>
    <row r="47" spans="1:4" ht="51" x14ac:dyDescent="0.2">
      <c r="A47" s="2" t="s">
        <v>386</v>
      </c>
      <c r="B47" s="3" t="s">
        <v>1805</v>
      </c>
      <c r="C47" s="16" t="s">
        <v>930</v>
      </c>
    </row>
    <row r="48" spans="1:4" x14ac:dyDescent="0.2">
      <c r="A48" s="2" t="s">
        <v>387</v>
      </c>
      <c r="B48" s="18" t="s">
        <v>939</v>
      </c>
      <c r="C48" s="16" t="s">
        <v>931</v>
      </c>
    </row>
    <row r="49" spans="1:3" x14ac:dyDescent="0.2">
      <c r="A49" s="2" t="s">
        <v>388</v>
      </c>
      <c r="B49" s="3" t="s">
        <v>945</v>
      </c>
      <c r="C49" s="16" t="s">
        <v>932</v>
      </c>
    </row>
    <row r="50" spans="1:3" x14ac:dyDescent="0.2">
      <c r="A50" s="2" t="s">
        <v>389</v>
      </c>
      <c r="B50" s="18" t="s">
        <v>939</v>
      </c>
      <c r="C50" s="16" t="s">
        <v>933</v>
      </c>
    </row>
    <row r="51" spans="1:3" ht="25.5" x14ac:dyDescent="0.2">
      <c r="A51" s="2" t="s">
        <v>390</v>
      </c>
      <c r="B51" s="3" t="s">
        <v>1804</v>
      </c>
      <c r="C51" s="16" t="s">
        <v>934</v>
      </c>
    </row>
    <row r="52" spans="1:3" ht="102" x14ac:dyDescent="0.2">
      <c r="A52" s="2" t="s">
        <v>391</v>
      </c>
      <c r="B52" s="3" t="s">
        <v>1803</v>
      </c>
      <c r="C52" s="16" t="s">
        <v>935</v>
      </c>
    </row>
    <row r="53" spans="1:3" ht="51" x14ac:dyDescent="0.2">
      <c r="A53" s="2" t="s">
        <v>392</v>
      </c>
      <c r="B53" s="3" t="s">
        <v>1169</v>
      </c>
      <c r="C53" s="16" t="s">
        <v>949</v>
      </c>
    </row>
    <row r="54" spans="1:3" x14ac:dyDescent="0.2">
      <c r="A54" s="2" t="s">
        <v>393</v>
      </c>
      <c r="B54" s="18" t="s">
        <v>939</v>
      </c>
      <c r="C54" s="16" t="s">
        <v>1031</v>
      </c>
    </row>
    <row r="55" spans="1:3" ht="25.5" x14ac:dyDescent="0.2">
      <c r="A55" s="2" t="s">
        <v>394</v>
      </c>
      <c r="B55" s="3" t="s">
        <v>1184</v>
      </c>
      <c r="C55" s="16" t="s">
        <v>936</v>
      </c>
    </row>
    <row r="56" spans="1:3" ht="76.5" x14ac:dyDescent="0.2">
      <c r="A56" s="2" t="s">
        <v>395</v>
      </c>
      <c r="B56" s="3" t="s">
        <v>1794</v>
      </c>
      <c r="C56" s="16" t="s">
        <v>937</v>
      </c>
    </row>
    <row r="57" spans="1:3" x14ac:dyDescent="0.2">
      <c r="A57" s="2" t="s">
        <v>396</v>
      </c>
      <c r="B57" s="18" t="s">
        <v>939</v>
      </c>
      <c r="C57" s="16" t="s">
        <v>938</v>
      </c>
    </row>
  </sheetData>
  <mergeCells count="2">
    <mergeCell ref="A2:D2"/>
    <mergeCell ref="A3:D3"/>
  </mergeCells>
  <hyperlinks>
    <hyperlink ref="C8" r:id="rId1" xr:uid="{00000000-0004-0000-0400-000001000000}"/>
    <hyperlink ref="C10" r:id="rId2" xr:uid="{00000000-0004-0000-0400-000003000000}"/>
    <hyperlink ref="C11" r:id="rId3" xr:uid="{00000000-0004-0000-0400-000004000000}"/>
    <hyperlink ref="C13" r:id="rId4" xr:uid="{00000000-0004-0000-0400-000005000000}"/>
    <hyperlink ref="C15" r:id="rId5" xr:uid="{00000000-0004-0000-0400-000007000000}"/>
    <hyperlink ref="C16" r:id="rId6" xr:uid="{00000000-0004-0000-0400-000008000000}"/>
    <hyperlink ref="C17" r:id="rId7" xr:uid="{00000000-0004-0000-0400-000009000000}"/>
    <hyperlink ref="C18" r:id="rId8" xr:uid="{00000000-0004-0000-0400-00000A000000}"/>
    <hyperlink ref="C20" r:id="rId9" xr:uid="{00000000-0004-0000-0400-00000B000000}"/>
    <hyperlink ref="C21" r:id="rId10" xr:uid="{00000000-0004-0000-0400-00000C000000}"/>
    <hyperlink ref="C22" r:id="rId11" xr:uid="{00000000-0004-0000-0400-00000D000000}"/>
    <hyperlink ref="C28" r:id="rId12" display="http://www.mass.gov/dor/individuals/_x000a_" xr:uid="{00000000-0004-0000-0400-00000E000000}"/>
    <hyperlink ref="C23" r:id="rId13" xr:uid="{00000000-0004-0000-0400-00000F000000}"/>
    <hyperlink ref="C26" r:id="rId14" xr:uid="{00000000-0004-0000-0400-000011000000}"/>
    <hyperlink ref="C27" r:id="rId15" xr:uid="{00000000-0004-0000-0400-000012000000}"/>
    <hyperlink ref="C29" r:id="rId16" xr:uid="{00000000-0004-0000-0400-000013000000}"/>
    <hyperlink ref="C30" r:id="rId17" xr:uid="{00000000-0004-0000-0400-000014000000}"/>
    <hyperlink ref="C31" r:id="rId18" xr:uid="{00000000-0004-0000-0400-000015000000}"/>
    <hyperlink ref="C32" r:id="rId19" xr:uid="{00000000-0004-0000-0400-000016000000}"/>
    <hyperlink ref="C33" r:id="rId20" xr:uid="{00000000-0004-0000-0400-000017000000}"/>
    <hyperlink ref="C34" r:id="rId21" xr:uid="{00000000-0004-0000-0400-000018000000}"/>
    <hyperlink ref="C35" r:id="rId22" xr:uid="{00000000-0004-0000-0400-000019000000}"/>
    <hyperlink ref="C36" r:id="rId23" xr:uid="{00000000-0004-0000-0400-00001A000000}"/>
    <hyperlink ref="C38" r:id="rId24" xr:uid="{00000000-0004-0000-0400-00001C000000}"/>
    <hyperlink ref="C39" r:id="rId25" xr:uid="{00000000-0004-0000-0400-00001D000000}"/>
    <hyperlink ref="C40" r:id="rId26" xr:uid="{00000000-0004-0000-0400-00001E000000}"/>
    <hyperlink ref="C42" r:id="rId27" xr:uid="{00000000-0004-0000-0400-000020000000}"/>
    <hyperlink ref="C43" r:id="rId28" display="https://www.ok.gov/tax/Forms_&amp;_Publications/Forms/Income/" xr:uid="{00000000-0004-0000-0400-000021000000}"/>
    <hyperlink ref="C44" r:id="rId29" xr:uid="{00000000-0004-0000-0400-000022000000}"/>
    <hyperlink ref="C45" r:id="rId30" xr:uid="{00000000-0004-0000-0400-000023000000}"/>
    <hyperlink ref="C46" r:id="rId31" xr:uid="{00000000-0004-0000-0400-000024000000}"/>
    <hyperlink ref="C47" r:id="rId32" xr:uid="{00000000-0004-0000-0400-000025000000}"/>
    <hyperlink ref="C48" r:id="rId33" xr:uid="{00000000-0004-0000-0400-000026000000}"/>
    <hyperlink ref="C49" r:id="rId34" xr:uid="{00000000-0004-0000-0400-000027000000}"/>
    <hyperlink ref="C51" r:id="rId35" xr:uid="{00000000-0004-0000-0400-000028000000}"/>
    <hyperlink ref="C52" r:id="rId36" xr:uid="{00000000-0004-0000-0400-000029000000}"/>
    <hyperlink ref="C53" r:id="rId37" xr:uid="{00000000-0004-0000-0400-00002A000000}"/>
    <hyperlink ref="C54" r:id="rId38" xr:uid="{00000000-0004-0000-0400-00002B000000}"/>
    <hyperlink ref="C55" r:id="rId39" xr:uid="{00000000-0004-0000-0400-00002C000000}"/>
    <hyperlink ref="C56" r:id="rId40" xr:uid="{00000000-0004-0000-0400-00002D000000}"/>
    <hyperlink ref="C57" r:id="rId41" xr:uid="{00000000-0004-0000-0400-00002E000000}"/>
    <hyperlink ref="C24" r:id="rId42" xr:uid="{00000000-0004-0000-0400-00002F000000}"/>
    <hyperlink ref="C50" r:id="rId43" xr:uid="{00000000-0004-0000-0400-000030000000}"/>
    <hyperlink ref="C12" r:id="rId44" xr:uid="{00000000-0004-0000-0400-000031000000}"/>
    <hyperlink ref="C19" r:id="rId45" display="https://tax.idaho.gov/m-formpub.cfm" xr:uid="{00000000-0004-0000-0400-000032000000}"/>
    <hyperlink ref="C7" r:id="rId46" xr:uid="{00000000-0004-0000-0400-000000000000}"/>
    <hyperlink ref="C9" r:id="rId47" display="https://azdor.gov/forms/individual" xr:uid="{388015CD-E0AF-4F63-963D-4B554497578A}"/>
    <hyperlink ref="C14" r:id="rId48" xr:uid="{FA8D3729-4C4B-42CA-A5F9-5CA8498B8F22}"/>
    <hyperlink ref="C6" r:id="rId49" xr:uid="{1EF1B776-A5E9-48DC-AF86-CBEB04C8186F}"/>
    <hyperlink ref="C41" r:id="rId50" xr:uid="{0DD30BDB-37E8-4E52-8E40-FE004AA86E8D}"/>
    <hyperlink ref="C37" r:id="rId51" xr:uid="{00000000-0004-0000-0400-00001B000000}"/>
    <hyperlink ref="C25" r:id="rId52" xr:uid="{F1BAEDFD-5593-4C1D-B18B-3EAFF9F85AE4}"/>
    <hyperlink ref="D1" location="Introduction!A14" display="Return to Table of Contents" xr:uid="{817DA031-0430-412A-9407-65D63768610F}"/>
  </hyperlinks>
  <pageMargins left="0.7" right="0.7" top="0.75" bottom="0.75" header="0.3" footer="0.3"/>
  <pageSetup orientation="portrait" r:id="rId5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88"/>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7" customWidth="1"/>
    <col min="4" max="4" width="49.140625" style="24" customWidth="1"/>
    <col min="5" max="16384" width="44" style="1"/>
  </cols>
  <sheetData>
    <row r="1" spans="1:4" x14ac:dyDescent="0.2">
      <c r="A1" s="87" t="s">
        <v>987</v>
      </c>
      <c r="B1" s="87"/>
      <c r="D1" s="83" t="s">
        <v>4457</v>
      </c>
    </row>
    <row r="3" spans="1:4" x14ac:dyDescent="0.2">
      <c r="A3" s="5" t="s">
        <v>0</v>
      </c>
      <c r="B3" s="5" t="s">
        <v>2</v>
      </c>
      <c r="C3" s="28" t="s">
        <v>1765</v>
      </c>
      <c r="D3" s="5" t="s">
        <v>1766</v>
      </c>
    </row>
    <row r="4" spans="1:4" ht="38.25" x14ac:dyDescent="0.2">
      <c r="A4" s="2" t="s">
        <v>63</v>
      </c>
      <c r="B4" s="3" t="s">
        <v>2220</v>
      </c>
      <c r="C4" s="8">
        <v>10000000</v>
      </c>
      <c r="D4" s="14" t="s">
        <v>2210</v>
      </c>
    </row>
    <row r="5" spans="1:4" ht="25.5" x14ac:dyDescent="0.2">
      <c r="A5" s="2" t="s">
        <v>1312</v>
      </c>
      <c r="B5" s="3" t="s">
        <v>2221</v>
      </c>
      <c r="C5" s="8">
        <v>6000</v>
      </c>
      <c r="D5" s="14" t="s">
        <v>2211</v>
      </c>
    </row>
    <row r="6" spans="1:4" x14ac:dyDescent="0.2">
      <c r="A6" s="2" t="s">
        <v>1313</v>
      </c>
      <c r="B6" s="3" t="s">
        <v>782</v>
      </c>
      <c r="C6" s="8">
        <v>29</v>
      </c>
      <c r="D6" s="14" t="s">
        <v>2212</v>
      </c>
    </row>
    <row r="7" spans="1:4" ht="25.5" x14ac:dyDescent="0.2">
      <c r="A7" s="2" t="s">
        <v>1314</v>
      </c>
      <c r="B7" s="3" t="s">
        <v>2222</v>
      </c>
      <c r="C7" s="8">
        <v>2340</v>
      </c>
      <c r="D7" s="14" t="s">
        <v>2213</v>
      </c>
    </row>
    <row r="8" spans="1:4" x14ac:dyDescent="0.2">
      <c r="A8" s="2" t="s">
        <v>1315</v>
      </c>
      <c r="B8" s="3" t="s">
        <v>2223</v>
      </c>
      <c r="C8" s="8">
        <v>4680</v>
      </c>
      <c r="D8" s="14" t="s">
        <v>2213</v>
      </c>
    </row>
    <row r="9" spans="1:4" ht="25.5" x14ac:dyDescent="0.2">
      <c r="A9" s="2" t="s">
        <v>1134</v>
      </c>
      <c r="B9" s="3" t="s">
        <v>2224</v>
      </c>
      <c r="C9" s="8">
        <v>0.1</v>
      </c>
      <c r="D9" s="14" t="s">
        <v>1135</v>
      </c>
    </row>
    <row r="10" spans="1:4" ht="25.5" x14ac:dyDescent="0.2">
      <c r="A10" s="2" t="s">
        <v>1316</v>
      </c>
      <c r="B10" s="3" t="s">
        <v>2225</v>
      </c>
      <c r="C10" s="8">
        <v>0.2</v>
      </c>
      <c r="D10" s="14" t="s">
        <v>1517</v>
      </c>
    </row>
    <row r="11" spans="1:4" ht="25.5" x14ac:dyDescent="0.2">
      <c r="A11" s="2" t="s">
        <v>67</v>
      </c>
      <c r="B11" s="3" t="s">
        <v>2226</v>
      </c>
      <c r="C11" s="8">
        <v>16500</v>
      </c>
      <c r="D11" s="14" t="s">
        <v>2214</v>
      </c>
    </row>
    <row r="12" spans="1:4" ht="25.5" x14ac:dyDescent="0.2">
      <c r="A12" s="2" t="s">
        <v>68</v>
      </c>
      <c r="B12" s="3" t="s">
        <v>2227</v>
      </c>
      <c r="C12" s="8">
        <v>27500</v>
      </c>
      <c r="D12" s="14" t="s">
        <v>2215</v>
      </c>
    </row>
    <row r="13" spans="1:4" ht="25.5" x14ac:dyDescent="0.2">
      <c r="A13" s="2" t="s">
        <v>69</v>
      </c>
      <c r="B13" s="3" t="s">
        <v>2228</v>
      </c>
      <c r="C13" s="8">
        <v>34100</v>
      </c>
      <c r="D13" s="14" t="s">
        <v>2215</v>
      </c>
    </row>
    <row r="14" spans="1:4" ht="38.25" x14ac:dyDescent="0.2">
      <c r="A14" s="2" t="s">
        <v>70</v>
      </c>
      <c r="B14" s="3" t="s">
        <v>2229</v>
      </c>
      <c r="C14" s="8">
        <v>23900</v>
      </c>
      <c r="D14" s="14" t="s">
        <v>2214</v>
      </c>
    </row>
    <row r="15" spans="1:4" ht="38.25" x14ac:dyDescent="0.2">
      <c r="A15" s="2" t="s">
        <v>71</v>
      </c>
      <c r="B15" s="3" t="s">
        <v>2230</v>
      </c>
      <c r="C15" s="8">
        <v>27400</v>
      </c>
      <c r="D15" s="14" t="s">
        <v>2214</v>
      </c>
    </row>
    <row r="16" spans="1:4" x14ac:dyDescent="0.2">
      <c r="A16" s="2" t="s">
        <v>72</v>
      </c>
      <c r="B16" s="3" t="s">
        <v>2232</v>
      </c>
      <c r="C16" s="8" t="s">
        <v>1770</v>
      </c>
      <c r="D16" s="14" t="s">
        <v>781</v>
      </c>
    </row>
    <row r="17" spans="1:6" x14ac:dyDescent="0.2">
      <c r="A17" s="2" t="s">
        <v>73</v>
      </c>
      <c r="B17" s="3" t="s">
        <v>2174</v>
      </c>
      <c r="C17" s="8" t="s">
        <v>1771</v>
      </c>
      <c r="D17" s="14" t="s">
        <v>781</v>
      </c>
    </row>
    <row r="18" spans="1:6" ht="38.25" x14ac:dyDescent="0.2">
      <c r="A18" s="2" t="s">
        <v>74</v>
      </c>
      <c r="B18" s="3" t="s">
        <v>2233</v>
      </c>
      <c r="C18" s="8" t="s">
        <v>1516</v>
      </c>
      <c r="D18" s="14" t="s">
        <v>2214</v>
      </c>
    </row>
    <row r="19" spans="1:6" ht="51" x14ac:dyDescent="0.2">
      <c r="A19" s="2" t="s">
        <v>75</v>
      </c>
      <c r="B19" s="3" t="s">
        <v>2234</v>
      </c>
      <c r="C19" s="8" t="s">
        <v>1953</v>
      </c>
      <c r="D19" s="14" t="s">
        <v>2214</v>
      </c>
    </row>
    <row r="20" spans="1:6" ht="51" x14ac:dyDescent="0.2">
      <c r="A20" s="2" t="s">
        <v>76</v>
      </c>
      <c r="B20" s="3" t="s">
        <v>2235</v>
      </c>
      <c r="C20" s="8" t="s">
        <v>1955</v>
      </c>
      <c r="D20" s="14" t="s">
        <v>2215</v>
      </c>
    </row>
    <row r="21" spans="1:6" ht="76.5" x14ac:dyDescent="0.2">
      <c r="A21" s="2" t="s">
        <v>77</v>
      </c>
      <c r="B21" s="3" t="s">
        <v>2236</v>
      </c>
      <c r="C21" s="8" t="s">
        <v>1954</v>
      </c>
      <c r="D21" s="14" t="s">
        <v>2215</v>
      </c>
    </row>
    <row r="22" spans="1:6" ht="76.5" x14ac:dyDescent="0.2">
      <c r="A22" s="2" t="s">
        <v>78</v>
      </c>
      <c r="B22" s="3" t="s">
        <v>2237</v>
      </c>
      <c r="C22" s="8" t="s">
        <v>1772</v>
      </c>
      <c r="D22" s="14" t="s">
        <v>2215</v>
      </c>
      <c r="F22" s="24"/>
    </row>
    <row r="23" spans="1:6" ht="114.75" x14ac:dyDescent="0.2">
      <c r="A23" s="2" t="s">
        <v>79</v>
      </c>
      <c r="B23" s="3" t="s">
        <v>2238</v>
      </c>
      <c r="C23" s="8" t="s">
        <v>1956</v>
      </c>
      <c r="D23" s="14" t="s">
        <v>2215</v>
      </c>
      <c r="E23" s="24"/>
      <c r="F23" s="24"/>
    </row>
    <row r="24" spans="1:6" ht="51" x14ac:dyDescent="0.2">
      <c r="A24" s="2" t="s">
        <v>80</v>
      </c>
      <c r="B24" s="3" t="s">
        <v>2239</v>
      </c>
      <c r="C24" s="8" t="s">
        <v>1957</v>
      </c>
      <c r="D24" s="14" t="s">
        <v>2214</v>
      </c>
      <c r="E24" s="24"/>
      <c r="F24" s="24"/>
    </row>
    <row r="25" spans="1:6" ht="89.25" x14ac:dyDescent="0.2">
      <c r="A25" s="2" t="s">
        <v>81</v>
      </c>
      <c r="B25" s="3" t="s">
        <v>2240</v>
      </c>
      <c r="C25" s="8" t="s">
        <v>1958</v>
      </c>
      <c r="D25" s="14" t="s">
        <v>2214</v>
      </c>
      <c r="E25" s="24"/>
      <c r="F25" s="24"/>
    </row>
    <row r="26" spans="1:6" ht="51" x14ac:dyDescent="0.2">
      <c r="A26" s="2" t="s">
        <v>82</v>
      </c>
      <c r="B26" s="3" t="s">
        <v>2241</v>
      </c>
      <c r="C26" s="8" t="s">
        <v>1959</v>
      </c>
      <c r="D26" s="14" t="s">
        <v>2214</v>
      </c>
      <c r="E26" s="24"/>
      <c r="F26" s="24"/>
    </row>
    <row r="27" spans="1:6" ht="76.5" x14ac:dyDescent="0.2">
      <c r="A27" s="2" t="s">
        <v>83</v>
      </c>
      <c r="B27" s="3" t="s">
        <v>2242</v>
      </c>
      <c r="C27" s="8" t="s">
        <v>1960</v>
      </c>
      <c r="D27" s="14" t="s">
        <v>2214</v>
      </c>
      <c r="E27" s="24"/>
      <c r="F27" s="24"/>
    </row>
    <row r="28" spans="1:6" ht="25.5" x14ac:dyDescent="0.2">
      <c r="A28" s="2" t="s">
        <v>1317</v>
      </c>
      <c r="B28" s="3" t="s">
        <v>2244</v>
      </c>
      <c r="C28" s="8">
        <v>0.6</v>
      </c>
      <c r="D28" s="14" t="s">
        <v>2243</v>
      </c>
      <c r="E28" s="24"/>
      <c r="F28" s="24"/>
    </row>
    <row r="29" spans="1:6" ht="38.25" x14ac:dyDescent="0.2">
      <c r="A29" s="2" t="s">
        <v>1565</v>
      </c>
      <c r="B29" s="3" t="s">
        <v>2245</v>
      </c>
      <c r="C29" s="8">
        <v>103600</v>
      </c>
      <c r="D29" s="14" t="s">
        <v>2216</v>
      </c>
      <c r="E29" s="24"/>
      <c r="F29" s="24"/>
    </row>
    <row r="30" spans="1:6" ht="25.5" x14ac:dyDescent="0.2">
      <c r="A30" s="2" t="s">
        <v>1566</v>
      </c>
      <c r="B30" s="3" t="s">
        <v>2246</v>
      </c>
      <c r="C30" s="8">
        <v>207200</v>
      </c>
      <c r="D30" s="14" t="s">
        <v>2216</v>
      </c>
      <c r="E30" s="24"/>
      <c r="F30" s="24"/>
    </row>
    <row r="31" spans="1:6" s="24" customFormat="1" ht="25.5" x14ac:dyDescent="0.2">
      <c r="A31" s="2" t="s">
        <v>1746</v>
      </c>
      <c r="B31" s="3" t="s">
        <v>2247</v>
      </c>
      <c r="C31" s="8">
        <v>26100</v>
      </c>
      <c r="D31" s="14" t="s">
        <v>2217</v>
      </c>
    </row>
    <row r="32" spans="1:6" ht="38.25" x14ac:dyDescent="0.2">
      <c r="A32" s="2" t="s">
        <v>1567</v>
      </c>
      <c r="B32" s="3" t="s">
        <v>2248</v>
      </c>
      <c r="C32" s="8" t="s">
        <v>1971</v>
      </c>
      <c r="D32" s="14" t="s">
        <v>2218</v>
      </c>
      <c r="E32" s="24"/>
      <c r="F32" s="24"/>
    </row>
    <row r="33" spans="1:6" ht="38.25" x14ac:dyDescent="0.2">
      <c r="A33" s="2" t="s">
        <v>1568</v>
      </c>
      <c r="B33" s="3" t="s">
        <v>2249</v>
      </c>
      <c r="C33" s="8" t="s">
        <v>1972</v>
      </c>
      <c r="D33" s="14" t="s">
        <v>2218</v>
      </c>
      <c r="E33" s="24"/>
      <c r="F33" s="24"/>
    </row>
    <row r="34" spans="1:6" ht="25.5" x14ac:dyDescent="0.2">
      <c r="A34" s="2" t="s">
        <v>1569</v>
      </c>
      <c r="B34" s="3" t="s">
        <v>2250</v>
      </c>
      <c r="C34" s="8" t="s">
        <v>1737</v>
      </c>
      <c r="D34" s="14" t="s">
        <v>2218</v>
      </c>
      <c r="E34" s="24"/>
      <c r="F34" s="24"/>
    </row>
    <row r="35" spans="1:6" ht="25.5" x14ac:dyDescent="0.2">
      <c r="A35" s="2" t="s">
        <v>1570</v>
      </c>
      <c r="B35" s="3" t="s">
        <v>2251</v>
      </c>
      <c r="C35" s="8" t="s">
        <v>1738</v>
      </c>
      <c r="D35" s="14" t="s">
        <v>2218</v>
      </c>
      <c r="E35" s="24"/>
      <c r="F35" s="24"/>
    </row>
    <row r="36" spans="1:6" ht="38.25" x14ac:dyDescent="0.2">
      <c r="A36" s="2" t="s">
        <v>1739</v>
      </c>
      <c r="B36" s="3" t="s">
        <v>2252</v>
      </c>
      <c r="C36" s="8" t="s">
        <v>1961</v>
      </c>
      <c r="D36" s="14" t="s">
        <v>2219</v>
      </c>
      <c r="E36" s="24"/>
      <c r="F36" s="24"/>
    </row>
    <row r="37" spans="1:6" ht="25.5" x14ac:dyDescent="0.2">
      <c r="A37" s="2" t="s">
        <v>1740</v>
      </c>
      <c r="B37" s="3" t="s">
        <v>2253</v>
      </c>
      <c r="C37" s="7" t="s">
        <v>2149</v>
      </c>
      <c r="D37" s="14" t="s">
        <v>2219</v>
      </c>
      <c r="E37" s="24"/>
      <c r="F37" s="24"/>
    </row>
    <row r="38" spans="1:6" x14ac:dyDescent="0.2">
      <c r="A38" s="2"/>
      <c r="B38" s="2"/>
      <c r="E38" s="24"/>
      <c r="F38" s="24"/>
    </row>
    <row r="39" spans="1:6" x14ac:dyDescent="0.2">
      <c r="A39" s="2"/>
      <c r="B39" s="2"/>
      <c r="E39" s="24"/>
      <c r="F39" s="24"/>
    </row>
    <row r="40" spans="1:6" x14ac:dyDescent="0.2">
      <c r="A40" s="2"/>
      <c r="B40" s="2"/>
      <c r="E40" s="24"/>
      <c r="F40" s="24"/>
    </row>
    <row r="41" spans="1:6" x14ac:dyDescent="0.2">
      <c r="A41" s="2"/>
      <c r="B41" s="2"/>
      <c r="E41" s="24"/>
      <c r="F41" s="24"/>
    </row>
    <row r="42" spans="1:6" x14ac:dyDescent="0.2">
      <c r="A42" s="2"/>
      <c r="B42" s="2"/>
      <c r="E42" s="24"/>
      <c r="F42" s="24"/>
    </row>
    <row r="43" spans="1:6" x14ac:dyDescent="0.2">
      <c r="A43" s="2"/>
      <c r="B43" s="2"/>
      <c r="E43" s="24"/>
      <c r="F43" s="24"/>
    </row>
    <row r="44" spans="1:6" x14ac:dyDescent="0.2">
      <c r="A44" s="2"/>
      <c r="B44" s="2"/>
      <c r="E44" s="24"/>
      <c r="F44" s="24"/>
    </row>
    <row r="45" spans="1:6" x14ac:dyDescent="0.2">
      <c r="A45" s="2"/>
      <c r="B45" s="2"/>
      <c r="E45" s="24"/>
      <c r="F45" s="24"/>
    </row>
    <row r="46" spans="1:6" x14ac:dyDescent="0.2">
      <c r="A46" s="2"/>
      <c r="B46" s="2"/>
      <c r="E46" s="24"/>
      <c r="F46" s="24"/>
    </row>
    <row r="47" spans="1:6" x14ac:dyDescent="0.2">
      <c r="A47" s="2"/>
      <c r="B47" s="2"/>
      <c r="E47" s="24"/>
      <c r="F47" s="24"/>
    </row>
    <row r="48" spans="1:6" x14ac:dyDescent="0.2">
      <c r="A48" s="2"/>
      <c r="B48" s="2"/>
      <c r="E48" s="24"/>
      <c r="F48" s="24"/>
    </row>
    <row r="49" spans="1:6" x14ac:dyDescent="0.2">
      <c r="A49" s="2"/>
      <c r="B49" s="2"/>
      <c r="E49" s="24"/>
      <c r="F49" s="24"/>
    </row>
    <row r="50" spans="1:6" x14ac:dyDescent="0.2">
      <c r="A50" s="2"/>
      <c r="B50" s="2"/>
      <c r="E50" s="24"/>
      <c r="F50" s="24"/>
    </row>
    <row r="51" spans="1:6" x14ac:dyDescent="0.2">
      <c r="A51" s="2"/>
      <c r="B51" s="2"/>
      <c r="E51" s="24"/>
      <c r="F51" s="24"/>
    </row>
    <row r="52" spans="1:6" x14ac:dyDescent="0.2">
      <c r="A52" s="2"/>
      <c r="B52" s="2"/>
      <c r="E52" s="24"/>
      <c r="F52" s="24"/>
    </row>
    <row r="53" spans="1:6" x14ac:dyDescent="0.2">
      <c r="A53" s="2"/>
      <c r="B53" s="2"/>
      <c r="E53" s="24"/>
      <c r="F53" s="24"/>
    </row>
    <row r="54" spans="1:6" x14ac:dyDescent="0.2">
      <c r="A54" s="2"/>
      <c r="B54" s="2"/>
      <c r="E54" s="24"/>
      <c r="F54" s="24"/>
    </row>
    <row r="55" spans="1:6" x14ac:dyDescent="0.2">
      <c r="A55" s="2"/>
      <c r="B55" s="2"/>
      <c r="E55" s="24"/>
      <c r="F55" s="24"/>
    </row>
    <row r="56" spans="1:6" x14ac:dyDescent="0.2">
      <c r="A56" s="2"/>
      <c r="B56" s="2"/>
      <c r="E56" s="24"/>
      <c r="F56" s="24"/>
    </row>
    <row r="57" spans="1:6" x14ac:dyDescent="0.2">
      <c r="A57" s="2"/>
      <c r="B57" s="2"/>
      <c r="E57" s="24"/>
      <c r="F57" s="24"/>
    </row>
    <row r="58" spans="1:6" x14ac:dyDescent="0.2">
      <c r="A58" s="2"/>
      <c r="B58" s="2"/>
      <c r="E58" s="24"/>
      <c r="F58" s="24"/>
    </row>
    <row r="59" spans="1:6" x14ac:dyDescent="0.2">
      <c r="A59" s="2"/>
      <c r="B59" s="2"/>
      <c r="E59" s="24"/>
      <c r="F59" s="24"/>
    </row>
    <row r="60" spans="1:6" x14ac:dyDescent="0.2">
      <c r="A60" s="2"/>
      <c r="B60" s="2"/>
      <c r="E60" s="24"/>
      <c r="F60" s="24"/>
    </row>
    <row r="61" spans="1:6" x14ac:dyDescent="0.2">
      <c r="A61" s="2"/>
      <c r="B61" s="2"/>
      <c r="E61" s="24"/>
      <c r="F61" s="24"/>
    </row>
    <row r="62" spans="1:6" x14ac:dyDescent="0.2">
      <c r="A62" s="2"/>
      <c r="B62" s="2"/>
      <c r="E62" s="24"/>
      <c r="F62" s="24"/>
    </row>
    <row r="63" spans="1:6" x14ac:dyDescent="0.2">
      <c r="A63" s="2"/>
      <c r="B63" s="2"/>
      <c r="E63" s="24"/>
      <c r="F63" s="24"/>
    </row>
    <row r="64" spans="1:6" x14ac:dyDescent="0.2">
      <c r="A64" s="2"/>
      <c r="B64" s="2"/>
      <c r="E64" s="24"/>
      <c r="F64" s="24"/>
    </row>
    <row r="65" spans="1:6" x14ac:dyDescent="0.2">
      <c r="A65" s="2"/>
      <c r="B65" s="2"/>
      <c r="E65" s="24"/>
      <c r="F65" s="24"/>
    </row>
    <row r="66" spans="1:6" x14ac:dyDescent="0.2">
      <c r="A66" s="2"/>
      <c r="B66" s="2"/>
      <c r="E66" s="24"/>
      <c r="F66" s="24"/>
    </row>
    <row r="67" spans="1:6" x14ac:dyDescent="0.2">
      <c r="A67" s="2"/>
      <c r="B67" s="2"/>
      <c r="E67" s="24"/>
      <c r="F67" s="24"/>
    </row>
    <row r="68" spans="1:6" x14ac:dyDescent="0.2">
      <c r="A68" s="2"/>
      <c r="B68" s="2"/>
      <c r="E68" s="24"/>
      <c r="F68" s="24"/>
    </row>
    <row r="69" spans="1:6" x14ac:dyDescent="0.2">
      <c r="A69" s="2"/>
      <c r="B69" s="2"/>
      <c r="E69" s="24"/>
      <c r="F69" s="24"/>
    </row>
    <row r="70" spans="1:6" x14ac:dyDescent="0.2">
      <c r="A70" s="2"/>
      <c r="B70" s="2"/>
      <c r="E70" s="24"/>
      <c r="F70" s="24"/>
    </row>
    <row r="71" spans="1:6" x14ac:dyDescent="0.2">
      <c r="A71" s="2"/>
      <c r="B71" s="2"/>
      <c r="E71" s="24"/>
      <c r="F71" s="24"/>
    </row>
    <row r="72" spans="1:6" x14ac:dyDescent="0.2">
      <c r="A72" s="2"/>
      <c r="B72" s="2"/>
      <c r="E72" s="24"/>
      <c r="F72" s="24"/>
    </row>
    <row r="73" spans="1:6" x14ac:dyDescent="0.2">
      <c r="A73" s="2"/>
      <c r="B73" s="2"/>
      <c r="E73" s="24"/>
      <c r="F73" s="24"/>
    </row>
    <row r="74" spans="1:6" x14ac:dyDescent="0.2">
      <c r="A74" s="2"/>
      <c r="B74" s="2"/>
      <c r="E74" s="24"/>
      <c r="F74" s="24"/>
    </row>
    <row r="75" spans="1:6" x14ac:dyDescent="0.2">
      <c r="A75" s="2"/>
      <c r="B75" s="2"/>
      <c r="E75" s="24"/>
      <c r="F75" s="24"/>
    </row>
    <row r="76" spans="1:6" x14ac:dyDescent="0.2">
      <c r="A76" s="2"/>
      <c r="B76" s="2"/>
      <c r="E76" s="24"/>
      <c r="F76" s="24"/>
    </row>
    <row r="77" spans="1:6" x14ac:dyDescent="0.2">
      <c r="A77" s="2"/>
      <c r="B77" s="2"/>
      <c r="E77" s="24"/>
      <c r="F77" s="24"/>
    </row>
    <row r="78" spans="1:6" x14ac:dyDescent="0.2">
      <c r="A78" s="2"/>
      <c r="B78" s="2"/>
      <c r="E78" s="24"/>
      <c r="F78" s="24"/>
    </row>
    <row r="79" spans="1:6" x14ac:dyDescent="0.2">
      <c r="A79" s="2"/>
      <c r="B79" s="2"/>
      <c r="E79" s="24"/>
      <c r="F79" s="24"/>
    </row>
    <row r="80" spans="1:6" x14ac:dyDescent="0.2">
      <c r="A80" s="2"/>
      <c r="B80" s="2"/>
      <c r="E80" s="24"/>
      <c r="F80" s="24"/>
    </row>
    <row r="81" spans="1:6" x14ac:dyDescent="0.2">
      <c r="A81" s="2"/>
      <c r="B81" s="2"/>
      <c r="E81" s="24"/>
      <c r="F81" s="24"/>
    </row>
    <row r="82" spans="1:6" x14ac:dyDescent="0.2">
      <c r="A82" s="2"/>
      <c r="B82" s="2"/>
      <c r="E82" s="24"/>
    </row>
    <row r="83" spans="1:6" x14ac:dyDescent="0.2">
      <c r="A83" s="2"/>
      <c r="B83" s="2"/>
      <c r="E83" s="24"/>
    </row>
    <row r="84" spans="1:6" x14ac:dyDescent="0.2">
      <c r="A84" s="2"/>
      <c r="B84" s="2"/>
      <c r="E84" s="24"/>
    </row>
    <row r="85" spans="1:6" x14ac:dyDescent="0.2">
      <c r="A85" s="2"/>
      <c r="B85" s="2"/>
      <c r="E85" s="24"/>
    </row>
    <row r="86" spans="1:6" x14ac:dyDescent="0.2">
      <c r="A86" s="2"/>
      <c r="B86" s="2"/>
      <c r="E86" s="24"/>
    </row>
    <row r="87" spans="1:6" x14ac:dyDescent="0.2">
      <c r="A87" s="2"/>
      <c r="B87" s="2"/>
      <c r="E87" s="24"/>
    </row>
    <row r="88" spans="1:6" x14ac:dyDescent="0.2">
      <c r="A88" s="2"/>
      <c r="B88" s="2"/>
      <c r="E88" s="24"/>
    </row>
    <row r="89" spans="1:6" x14ac:dyDescent="0.2">
      <c r="A89" s="2"/>
      <c r="B89" s="2"/>
      <c r="E89" s="24"/>
    </row>
    <row r="90" spans="1:6" x14ac:dyDescent="0.2">
      <c r="A90" s="2"/>
      <c r="B90" s="2"/>
      <c r="E90" s="24"/>
    </row>
    <row r="91" spans="1:6" x14ac:dyDescent="0.2">
      <c r="A91" s="2"/>
      <c r="B91" s="2"/>
      <c r="E91" s="24"/>
    </row>
    <row r="92" spans="1:6" x14ac:dyDescent="0.2">
      <c r="A92" s="2"/>
      <c r="B92" s="2"/>
      <c r="E92" s="24"/>
    </row>
    <row r="93" spans="1:6" x14ac:dyDescent="0.2">
      <c r="A93" s="2"/>
      <c r="B93" s="2"/>
      <c r="E93" s="24"/>
    </row>
    <row r="94" spans="1:6" x14ac:dyDescent="0.2">
      <c r="A94" s="2"/>
      <c r="B94" s="2"/>
      <c r="E94" s="24"/>
    </row>
    <row r="95" spans="1:6" x14ac:dyDescent="0.2">
      <c r="A95" s="2"/>
      <c r="B95" s="2"/>
      <c r="E95" s="24"/>
    </row>
    <row r="96" spans="1:6" x14ac:dyDescent="0.2">
      <c r="A96" s="2"/>
      <c r="B96" s="2"/>
      <c r="E96" s="24"/>
    </row>
    <row r="97" spans="1:5" x14ac:dyDescent="0.2">
      <c r="A97" s="2"/>
      <c r="B97" s="2"/>
      <c r="E97" s="24"/>
    </row>
    <row r="98" spans="1:5" x14ac:dyDescent="0.2">
      <c r="A98" s="2"/>
      <c r="B98" s="2"/>
      <c r="E98" s="24"/>
    </row>
    <row r="99" spans="1:5" x14ac:dyDescent="0.2">
      <c r="A99" s="2"/>
      <c r="B99" s="2"/>
      <c r="E99" s="24"/>
    </row>
    <row r="100" spans="1:5" x14ac:dyDescent="0.2">
      <c r="A100" s="2"/>
      <c r="B100" s="2"/>
      <c r="E100" s="24"/>
    </row>
    <row r="101" spans="1:5" x14ac:dyDescent="0.2">
      <c r="A101" s="2"/>
      <c r="B101" s="2"/>
      <c r="E101" s="24"/>
    </row>
    <row r="102" spans="1:5" x14ac:dyDescent="0.2">
      <c r="A102" s="2"/>
      <c r="B102" s="2"/>
      <c r="E102" s="24"/>
    </row>
    <row r="103" spans="1:5" x14ac:dyDescent="0.2">
      <c r="A103" s="2"/>
      <c r="B103" s="2"/>
      <c r="E103" s="24"/>
    </row>
    <row r="104" spans="1:5" x14ac:dyDescent="0.2">
      <c r="A104" s="2"/>
      <c r="B104" s="2"/>
      <c r="E104" s="24"/>
    </row>
    <row r="105" spans="1:5" x14ac:dyDescent="0.2">
      <c r="A105" s="2"/>
      <c r="B105" s="2"/>
      <c r="E105" s="24"/>
    </row>
    <row r="106" spans="1:5" x14ac:dyDescent="0.2">
      <c r="A106" s="2"/>
      <c r="B106" s="2"/>
      <c r="E106" s="24"/>
    </row>
    <row r="107" spans="1:5" x14ac:dyDescent="0.2">
      <c r="A107" s="2"/>
      <c r="B107" s="2"/>
      <c r="E107" s="24"/>
    </row>
    <row r="108" spans="1:5" x14ac:dyDescent="0.2">
      <c r="A108" s="2"/>
      <c r="B108" s="2"/>
      <c r="E108" s="24"/>
    </row>
    <row r="109" spans="1:5" x14ac:dyDescent="0.2">
      <c r="A109" s="2"/>
      <c r="B109" s="2"/>
      <c r="E109" s="24"/>
    </row>
    <row r="110" spans="1:5" x14ac:dyDescent="0.2">
      <c r="A110" s="2"/>
      <c r="B110" s="2"/>
      <c r="E110" s="24"/>
    </row>
    <row r="111" spans="1:5" x14ac:dyDescent="0.2">
      <c r="A111" s="2"/>
      <c r="B111" s="2"/>
      <c r="E111" s="24"/>
    </row>
    <row r="112" spans="1:5" x14ac:dyDescent="0.2">
      <c r="A112" s="2"/>
      <c r="B112" s="2"/>
      <c r="E112" s="24"/>
    </row>
    <row r="113" spans="1:5" x14ac:dyDescent="0.2">
      <c r="A113" s="2"/>
      <c r="B113" s="2"/>
      <c r="E113" s="24"/>
    </row>
    <row r="114" spans="1:5" x14ac:dyDescent="0.2">
      <c r="A114" s="2"/>
      <c r="B114" s="2"/>
      <c r="E114" s="24"/>
    </row>
    <row r="115" spans="1:5" x14ac:dyDescent="0.2">
      <c r="A115" s="2"/>
      <c r="B115" s="2"/>
      <c r="E115" s="24"/>
    </row>
    <row r="116" spans="1:5" x14ac:dyDescent="0.2">
      <c r="A116" s="2"/>
      <c r="B116" s="2"/>
      <c r="E116" s="24"/>
    </row>
    <row r="117" spans="1:5" x14ac:dyDescent="0.2">
      <c r="A117" s="2"/>
      <c r="B117" s="2"/>
      <c r="E117" s="24"/>
    </row>
    <row r="118" spans="1:5" x14ac:dyDescent="0.2">
      <c r="A118" s="2"/>
      <c r="B118" s="2"/>
      <c r="E118" s="24"/>
    </row>
    <row r="119" spans="1:5" x14ac:dyDescent="0.2">
      <c r="A119" s="2"/>
      <c r="B119" s="2"/>
      <c r="E119" s="24"/>
    </row>
    <row r="120" spans="1:5" x14ac:dyDescent="0.2">
      <c r="A120" s="2"/>
      <c r="B120" s="2"/>
      <c r="E120" s="24"/>
    </row>
    <row r="121" spans="1:5" x14ac:dyDescent="0.2">
      <c r="A121" s="2"/>
      <c r="B121" s="2"/>
      <c r="E121" s="24"/>
    </row>
    <row r="122" spans="1:5" x14ac:dyDescent="0.2">
      <c r="A122" s="2"/>
      <c r="B122" s="2"/>
      <c r="E122" s="24"/>
    </row>
    <row r="123" spans="1:5" x14ac:dyDescent="0.2">
      <c r="A123" s="2"/>
      <c r="B123" s="2"/>
      <c r="E123" s="24"/>
    </row>
    <row r="124" spans="1:5" x14ac:dyDescent="0.2">
      <c r="A124" s="2"/>
      <c r="B124" s="2"/>
      <c r="E124" s="24"/>
    </row>
    <row r="125" spans="1:5" x14ac:dyDescent="0.2">
      <c r="A125" s="2"/>
      <c r="B125" s="2"/>
      <c r="E125" s="24"/>
    </row>
    <row r="126" spans="1:5" x14ac:dyDescent="0.2">
      <c r="A126" s="2"/>
      <c r="B126" s="2"/>
      <c r="E126" s="24"/>
    </row>
    <row r="127" spans="1:5" x14ac:dyDescent="0.2">
      <c r="A127" s="2"/>
      <c r="B127" s="2"/>
      <c r="E127" s="24"/>
    </row>
    <row r="128" spans="1:5" x14ac:dyDescent="0.2">
      <c r="A128" s="2"/>
      <c r="B128" s="2"/>
      <c r="E128" s="24"/>
    </row>
    <row r="129" spans="1:5" x14ac:dyDescent="0.2">
      <c r="A129" s="2"/>
      <c r="B129" s="2"/>
      <c r="E129" s="24"/>
    </row>
    <row r="130" spans="1:5" x14ac:dyDescent="0.2">
      <c r="A130" s="2"/>
      <c r="B130" s="2"/>
      <c r="E130" s="24"/>
    </row>
    <row r="131" spans="1:5" x14ac:dyDescent="0.2">
      <c r="A131" s="2"/>
      <c r="B131" s="2"/>
      <c r="E131" s="24"/>
    </row>
    <row r="132" spans="1:5" x14ac:dyDescent="0.2">
      <c r="A132" s="2"/>
      <c r="B132" s="2"/>
      <c r="E132" s="24"/>
    </row>
    <row r="133" spans="1:5" x14ac:dyDescent="0.2">
      <c r="A133" s="2"/>
      <c r="B133" s="2"/>
      <c r="E133" s="24"/>
    </row>
    <row r="134" spans="1:5" x14ac:dyDescent="0.2">
      <c r="A134" s="2"/>
      <c r="B134" s="2"/>
      <c r="E134" s="24"/>
    </row>
    <row r="135" spans="1:5" x14ac:dyDescent="0.2">
      <c r="A135" s="2"/>
      <c r="B135" s="2"/>
      <c r="E135" s="24"/>
    </row>
    <row r="136" spans="1:5" x14ac:dyDescent="0.2">
      <c r="A136" s="2"/>
      <c r="B136" s="2"/>
      <c r="E136" s="24"/>
    </row>
    <row r="137" spans="1:5" x14ac:dyDescent="0.2">
      <c r="A137" s="2"/>
      <c r="B137" s="2"/>
      <c r="E137" s="24"/>
    </row>
    <row r="138" spans="1:5" x14ac:dyDescent="0.2">
      <c r="A138" s="2"/>
      <c r="B138" s="2"/>
      <c r="E138" s="24"/>
    </row>
    <row r="139" spans="1:5" x14ac:dyDescent="0.2">
      <c r="A139" s="2"/>
      <c r="B139" s="2"/>
      <c r="E139" s="24"/>
    </row>
    <row r="140" spans="1:5" x14ac:dyDescent="0.2">
      <c r="A140" s="2"/>
      <c r="B140" s="2"/>
      <c r="E140" s="24"/>
    </row>
    <row r="141" spans="1:5" x14ac:dyDescent="0.2">
      <c r="A141" s="2"/>
      <c r="B141" s="2"/>
      <c r="E141" s="24"/>
    </row>
    <row r="142" spans="1:5" x14ac:dyDescent="0.2">
      <c r="A142" s="2"/>
      <c r="B142" s="2"/>
      <c r="E142" s="24"/>
    </row>
    <row r="143" spans="1:5" x14ac:dyDescent="0.2">
      <c r="A143" s="2"/>
      <c r="B143" s="2"/>
      <c r="E143" s="24"/>
    </row>
    <row r="144" spans="1:5"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sheetData>
  <mergeCells count="1">
    <mergeCell ref="A1:B1"/>
  </mergeCells>
  <phoneticPr fontId="6" type="noConversion"/>
  <hyperlinks>
    <hyperlink ref="D1" location="Introduction!A13" display="Return to Table of Contents" xr:uid="{685B05E2-7071-4D41-B3E6-469E803E9DA8}"/>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268"/>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 customWidth="1"/>
    <col min="2" max="2" width="44" style="1"/>
    <col min="3" max="3" width="43.140625" style="10" customWidth="1"/>
    <col min="4" max="4" width="49.140625" style="10" customWidth="1"/>
    <col min="5" max="16384" width="44" style="1"/>
  </cols>
  <sheetData>
    <row r="1" spans="1:4" x14ac:dyDescent="0.2">
      <c r="A1" s="88" t="s">
        <v>988</v>
      </c>
      <c r="B1" s="88"/>
      <c r="D1" s="83" t="s">
        <v>4457</v>
      </c>
    </row>
    <row r="3" spans="1:4" x14ac:dyDescent="0.2">
      <c r="A3" s="5" t="s">
        <v>0</v>
      </c>
      <c r="B3" s="5" t="s">
        <v>2</v>
      </c>
      <c r="C3" s="6" t="s">
        <v>1765</v>
      </c>
      <c r="D3" s="6" t="s">
        <v>1766</v>
      </c>
    </row>
    <row r="4" spans="1:4" ht="25.5" x14ac:dyDescent="0.2">
      <c r="A4" s="2" t="s">
        <v>1442</v>
      </c>
      <c r="B4" s="3" t="s">
        <v>2656</v>
      </c>
      <c r="C4" s="8">
        <v>7.4999999999999997E-2</v>
      </c>
      <c r="D4" s="14" t="s">
        <v>1443</v>
      </c>
    </row>
    <row r="5" spans="1:4" s="24" customFormat="1" ht="25.5" x14ac:dyDescent="0.2">
      <c r="A5" s="2" t="s">
        <v>1444</v>
      </c>
      <c r="B5" s="3" t="s">
        <v>3095</v>
      </c>
      <c r="C5" s="8">
        <v>0.5</v>
      </c>
      <c r="D5" s="14" t="s">
        <v>2263</v>
      </c>
    </row>
    <row r="6" spans="1:4" s="24" customFormat="1" ht="25.5" x14ac:dyDescent="0.2">
      <c r="A6" s="2" t="s">
        <v>1445</v>
      </c>
      <c r="B6" s="3" t="s">
        <v>2960</v>
      </c>
      <c r="C6" s="8">
        <v>0.8</v>
      </c>
      <c r="D6" s="14" t="s">
        <v>2254</v>
      </c>
    </row>
    <row r="7" spans="1:4" s="24" customFormat="1" ht="25.5" x14ac:dyDescent="0.2">
      <c r="A7" s="2" t="s">
        <v>1446</v>
      </c>
      <c r="B7" s="3" t="s">
        <v>2961</v>
      </c>
      <c r="C7" s="8">
        <v>0.06</v>
      </c>
      <c r="D7" s="14" t="s">
        <v>2255</v>
      </c>
    </row>
    <row r="8" spans="1:4" s="24" customFormat="1" ht="25.5" x14ac:dyDescent="0.2">
      <c r="A8" s="2" t="s">
        <v>3</v>
      </c>
      <c r="B8" s="3" t="s">
        <v>3096</v>
      </c>
      <c r="C8" s="8">
        <v>237035</v>
      </c>
      <c r="D8" s="14" t="s">
        <v>2256</v>
      </c>
    </row>
    <row r="9" spans="1:4" ht="25.5" x14ac:dyDescent="0.2">
      <c r="A9" s="2" t="s">
        <v>4</v>
      </c>
      <c r="B9" s="3" t="s">
        <v>3097</v>
      </c>
      <c r="C9" s="8">
        <v>474075</v>
      </c>
      <c r="D9" s="14" t="s">
        <v>2256</v>
      </c>
    </row>
    <row r="10" spans="1:4" ht="25.5" x14ac:dyDescent="0.2">
      <c r="A10" s="2" t="s">
        <v>5</v>
      </c>
      <c r="B10" s="3" t="s">
        <v>3098</v>
      </c>
      <c r="C10" s="8">
        <v>355558</v>
      </c>
      <c r="D10" s="14" t="s">
        <v>2256</v>
      </c>
    </row>
    <row r="11" spans="1:4" s="24" customFormat="1" ht="25.5" x14ac:dyDescent="0.2">
      <c r="A11" s="2" t="s">
        <v>1453</v>
      </c>
      <c r="B11" s="3" t="s">
        <v>3099</v>
      </c>
      <c r="C11" s="8">
        <v>2500</v>
      </c>
      <c r="D11" s="14" t="s">
        <v>2257</v>
      </c>
    </row>
    <row r="12" spans="1:4" s="24" customFormat="1" ht="25.5" x14ac:dyDescent="0.2">
      <c r="A12" s="2" t="s">
        <v>1452</v>
      </c>
      <c r="B12" s="3" t="s">
        <v>3100</v>
      </c>
      <c r="C12" s="8">
        <v>6</v>
      </c>
      <c r="D12" s="14" t="s">
        <v>2258</v>
      </c>
    </row>
    <row r="13" spans="1:4" ht="25.5" x14ac:dyDescent="0.2">
      <c r="A13" s="2" t="s">
        <v>1034</v>
      </c>
      <c r="B13" s="3" t="s">
        <v>3101</v>
      </c>
      <c r="C13" s="8">
        <v>87171</v>
      </c>
      <c r="D13" s="14" t="s">
        <v>2259</v>
      </c>
    </row>
    <row r="14" spans="1:4" ht="25.5" x14ac:dyDescent="0.2">
      <c r="A14" s="2" t="s">
        <v>1035</v>
      </c>
      <c r="B14" s="3" t="s">
        <v>3102</v>
      </c>
      <c r="C14" s="8">
        <v>116229</v>
      </c>
      <c r="D14" s="14" t="s">
        <v>2259</v>
      </c>
    </row>
    <row r="15" spans="1:4" ht="25.5" x14ac:dyDescent="0.2">
      <c r="A15" s="2" t="s">
        <v>1036</v>
      </c>
      <c r="B15" s="3" t="s">
        <v>3103</v>
      </c>
      <c r="C15" s="8">
        <v>326891</v>
      </c>
      <c r="D15" s="14" t="s">
        <v>2260</v>
      </c>
    </row>
    <row r="16" spans="1:4" ht="25.5" x14ac:dyDescent="0.2">
      <c r="A16" s="2" t="s">
        <v>1037</v>
      </c>
      <c r="B16" s="3" t="s">
        <v>3104</v>
      </c>
      <c r="C16" s="8">
        <v>435855</v>
      </c>
      <c r="D16" s="14" t="s">
        <v>2260</v>
      </c>
    </row>
    <row r="17" spans="1:4" ht="38.25" x14ac:dyDescent="0.2">
      <c r="A17" s="2" t="s">
        <v>1038</v>
      </c>
      <c r="B17" s="3" t="s">
        <v>3105</v>
      </c>
      <c r="C17" s="8">
        <v>675575</v>
      </c>
      <c r="D17" s="14" t="s">
        <v>2261</v>
      </c>
    </row>
    <row r="18" spans="1:4" ht="25.5" x14ac:dyDescent="0.2">
      <c r="A18" s="2" t="s">
        <v>1039</v>
      </c>
      <c r="B18" s="3" t="s">
        <v>3106</v>
      </c>
      <c r="C18" s="8">
        <v>900771</v>
      </c>
      <c r="D18" s="14" t="s">
        <v>2261</v>
      </c>
    </row>
    <row r="19" spans="1:4" s="24" customFormat="1" ht="25.5" x14ac:dyDescent="0.2">
      <c r="A19" s="2" t="s">
        <v>1447</v>
      </c>
      <c r="B19" s="3" t="s">
        <v>3107</v>
      </c>
      <c r="C19" s="8">
        <v>2.5000000000000001E-2</v>
      </c>
      <c r="D19" s="14" t="s">
        <v>1448</v>
      </c>
    </row>
    <row r="20" spans="1:4" s="24" customFormat="1" ht="25.5" x14ac:dyDescent="0.2">
      <c r="A20" s="2" t="s">
        <v>1449</v>
      </c>
      <c r="B20" s="3" t="s">
        <v>3108</v>
      </c>
      <c r="C20" s="8">
        <v>0.25</v>
      </c>
      <c r="D20" s="14" t="s">
        <v>2262</v>
      </c>
    </row>
    <row r="21" spans="1:4" s="24" customFormat="1" x14ac:dyDescent="0.2">
      <c r="A21" s="2" t="s">
        <v>1450</v>
      </c>
      <c r="B21" s="3" t="s">
        <v>3109</v>
      </c>
      <c r="C21" s="8">
        <v>7.0000000000000007E-2</v>
      </c>
      <c r="D21" s="14" t="s">
        <v>1451</v>
      </c>
    </row>
    <row r="22" spans="1:4" ht="25.5" x14ac:dyDescent="0.2">
      <c r="A22" s="2" t="s">
        <v>6</v>
      </c>
      <c r="B22" s="3" t="s">
        <v>3110</v>
      </c>
      <c r="C22" s="8">
        <v>144</v>
      </c>
      <c r="D22" s="14" t="s">
        <v>2264</v>
      </c>
    </row>
    <row r="23" spans="1:4" x14ac:dyDescent="0.2">
      <c r="A23" s="2" t="s">
        <v>7</v>
      </c>
      <c r="B23" s="3" t="s">
        <v>3111</v>
      </c>
      <c r="C23" s="8">
        <v>446</v>
      </c>
      <c r="D23" s="14" t="s">
        <v>2265</v>
      </c>
    </row>
    <row r="24" spans="1:4" x14ac:dyDescent="0.2">
      <c r="A24" s="2" t="s">
        <v>8</v>
      </c>
      <c r="B24" s="3" t="s">
        <v>795</v>
      </c>
      <c r="C24" s="8">
        <v>5363</v>
      </c>
      <c r="D24" s="14" t="s">
        <v>2266</v>
      </c>
    </row>
    <row r="25" spans="1:4" ht="25.5" x14ac:dyDescent="0.2">
      <c r="A25" s="2" t="s">
        <v>9</v>
      </c>
      <c r="B25" s="3" t="s">
        <v>3021</v>
      </c>
      <c r="C25" s="8">
        <v>10726</v>
      </c>
      <c r="D25" s="14" t="s">
        <v>2266</v>
      </c>
    </row>
    <row r="26" spans="1:4" ht="25.5" x14ac:dyDescent="0.2">
      <c r="A26" s="2" t="s">
        <v>10</v>
      </c>
      <c r="B26" s="3" t="s">
        <v>88</v>
      </c>
      <c r="C26" s="8">
        <v>1250</v>
      </c>
      <c r="D26" s="14" t="s">
        <v>2267</v>
      </c>
    </row>
    <row r="27" spans="1:4" ht="25.5" x14ac:dyDescent="0.2">
      <c r="A27" s="2" t="s">
        <v>11</v>
      </c>
      <c r="B27" s="3" t="s">
        <v>3112</v>
      </c>
      <c r="C27" s="8">
        <v>400</v>
      </c>
      <c r="D27" s="14" t="s">
        <v>2268</v>
      </c>
    </row>
    <row r="28" spans="1:4" ht="25.5" x14ac:dyDescent="0.2">
      <c r="A28" s="2" t="s">
        <v>12</v>
      </c>
      <c r="B28" s="3" t="s">
        <v>3113</v>
      </c>
      <c r="C28" s="8">
        <v>100000</v>
      </c>
      <c r="D28" s="14" t="s">
        <v>2269</v>
      </c>
    </row>
    <row r="29" spans="1:4" ht="39" customHeight="1" x14ac:dyDescent="0.2">
      <c r="A29" s="2" t="s">
        <v>13</v>
      </c>
      <c r="B29" s="3" t="s">
        <v>3114</v>
      </c>
      <c r="C29" s="8">
        <v>40000</v>
      </c>
      <c r="D29" s="14" t="s">
        <v>2270</v>
      </c>
    </row>
    <row r="30" spans="1:4" ht="38.25" x14ac:dyDescent="0.2">
      <c r="A30" s="2" t="s">
        <v>14</v>
      </c>
      <c r="B30" s="3" t="s">
        <v>3115</v>
      </c>
      <c r="C30" s="8">
        <v>70000</v>
      </c>
      <c r="D30" s="14" t="s">
        <v>2270</v>
      </c>
    </row>
    <row r="31" spans="1:4" ht="25.5" x14ac:dyDescent="0.2">
      <c r="A31" s="2" t="s">
        <v>15</v>
      </c>
      <c r="B31" s="3" t="s">
        <v>3116</v>
      </c>
      <c r="C31" s="8">
        <v>0.5</v>
      </c>
      <c r="D31" s="14" t="s">
        <v>2270</v>
      </c>
    </row>
    <row r="32" spans="1:4" ht="25.5" x14ac:dyDescent="0.2">
      <c r="A32" s="2" t="s">
        <v>16</v>
      </c>
      <c r="B32" s="3" t="s">
        <v>3117</v>
      </c>
      <c r="C32" s="8">
        <v>0.43</v>
      </c>
      <c r="D32" s="14" t="s">
        <v>2270</v>
      </c>
    </row>
    <row r="33" spans="1:4" ht="25.5" x14ac:dyDescent="0.2">
      <c r="A33" s="2" t="s">
        <v>17</v>
      </c>
      <c r="B33" s="3" t="s">
        <v>3118</v>
      </c>
      <c r="C33" s="8">
        <v>0.34</v>
      </c>
      <c r="D33" s="14" t="s">
        <v>2270</v>
      </c>
    </row>
    <row r="34" spans="1:4" ht="38.25" x14ac:dyDescent="0.2">
      <c r="A34" s="2" t="s">
        <v>18</v>
      </c>
      <c r="B34" s="3" t="s">
        <v>3119</v>
      </c>
      <c r="C34" s="8">
        <v>30951</v>
      </c>
      <c r="D34" s="14" t="s">
        <v>2271</v>
      </c>
    </row>
    <row r="35" spans="1:4" ht="38.25" x14ac:dyDescent="0.2">
      <c r="A35" s="2" t="s">
        <v>19</v>
      </c>
      <c r="B35" s="3" t="s">
        <v>3120</v>
      </c>
      <c r="C35" s="8">
        <v>30951</v>
      </c>
      <c r="D35" s="14" t="s">
        <v>2271</v>
      </c>
    </row>
    <row r="36" spans="1:4" ht="105.75" customHeight="1" x14ac:dyDescent="0.2">
      <c r="A36" s="2" t="s">
        <v>20</v>
      </c>
      <c r="B36" s="3" t="s">
        <v>3121</v>
      </c>
      <c r="C36" s="8">
        <v>30951</v>
      </c>
      <c r="D36" s="14" t="s">
        <v>2271</v>
      </c>
    </row>
    <row r="37" spans="1:4" s="10" customFormat="1" ht="38.25" x14ac:dyDescent="0.2">
      <c r="A37" s="9" t="s">
        <v>1032</v>
      </c>
      <c r="B37" s="14" t="s">
        <v>3122</v>
      </c>
      <c r="C37" s="8">
        <v>30951</v>
      </c>
      <c r="D37" s="14" t="s">
        <v>2271</v>
      </c>
    </row>
    <row r="38" spans="1:4" s="10" customFormat="1" ht="38.25" x14ac:dyDescent="0.2">
      <c r="A38" s="9" t="s">
        <v>21</v>
      </c>
      <c r="B38" s="14" t="s">
        <v>3123</v>
      </c>
      <c r="C38" s="8">
        <v>4380</v>
      </c>
      <c r="D38" s="14" t="s">
        <v>2272</v>
      </c>
    </row>
    <row r="39" spans="1:4" s="10" customFormat="1" ht="39.75" customHeight="1" x14ac:dyDescent="0.2">
      <c r="A39" s="9" t="s">
        <v>22</v>
      </c>
      <c r="B39" s="14" t="s">
        <v>3124</v>
      </c>
      <c r="C39" s="8">
        <v>6577</v>
      </c>
      <c r="D39" s="14" t="s">
        <v>2272</v>
      </c>
    </row>
    <row r="40" spans="1:4" s="10" customFormat="1" ht="79.5" customHeight="1" x14ac:dyDescent="0.2">
      <c r="A40" s="9" t="s">
        <v>23</v>
      </c>
      <c r="B40" s="14" t="s">
        <v>3125</v>
      </c>
      <c r="C40" s="8">
        <v>9232</v>
      </c>
      <c r="D40" s="14" t="s">
        <v>2272</v>
      </c>
    </row>
    <row r="41" spans="1:4" s="10" customFormat="1" ht="38.25" x14ac:dyDescent="0.2">
      <c r="A41" s="9" t="s">
        <v>1033</v>
      </c>
      <c r="B41" s="14" t="s">
        <v>3126</v>
      </c>
      <c r="C41" s="8">
        <v>9232</v>
      </c>
      <c r="D41" s="14" t="s">
        <v>2272</v>
      </c>
    </row>
    <row r="42" spans="1:4" s="10" customFormat="1" ht="38.25" x14ac:dyDescent="0.2">
      <c r="A42" s="9" t="s">
        <v>2154</v>
      </c>
      <c r="B42" s="14" t="s">
        <v>3127</v>
      </c>
      <c r="C42" s="8">
        <v>5175</v>
      </c>
      <c r="D42" s="14" t="s">
        <v>2158</v>
      </c>
    </row>
    <row r="43" spans="1:4" s="10" customFormat="1" ht="39" customHeight="1" x14ac:dyDescent="0.2">
      <c r="A43" s="9" t="s">
        <v>2155</v>
      </c>
      <c r="B43" s="14" t="s">
        <v>3128</v>
      </c>
      <c r="C43" s="8">
        <v>11175</v>
      </c>
      <c r="D43" s="14" t="s">
        <v>2158</v>
      </c>
    </row>
    <row r="44" spans="1:4" s="10" customFormat="1" ht="38.25" x14ac:dyDescent="0.2">
      <c r="A44" s="9" t="s">
        <v>2156</v>
      </c>
      <c r="B44" s="14" t="s">
        <v>3129</v>
      </c>
      <c r="C44" s="8">
        <v>16775</v>
      </c>
      <c r="D44" s="14" t="s">
        <v>2158</v>
      </c>
    </row>
    <row r="45" spans="1:4" s="10" customFormat="1" ht="38.25" x14ac:dyDescent="0.2">
      <c r="A45" s="9" t="s">
        <v>2157</v>
      </c>
      <c r="B45" s="14" t="s">
        <v>3130</v>
      </c>
      <c r="C45" s="8">
        <v>16975</v>
      </c>
      <c r="D45" s="14" t="s">
        <v>2158</v>
      </c>
    </row>
    <row r="46" spans="1:4" ht="51" x14ac:dyDescent="0.2">
      <c r="A46" s="2" t="s">
        <v>24</v>
      </c>
      <c r="B46" s="3" t="s">
        <v>3131</v>
      </c>
      <c r="C46" s="8">
        <f>0.0765*0.85</f>
        <v>6.5024999999999999E-2</v>
      </c>
      <c r="D46" s="14" t="s">
        <v>3132</v>
      </c>
    </row>
    <row r="47" spans="1:4" ht="51" x14ac:dyDescent="0.2">
      <c r="A47" s="2" t="s">
        <v>25</v>
      </c>
      <c r="B47" s="3" t="s">
        <v>3133</v>
      </c>
      <c r="C47" s="8">
        <f>0.34*0.85</f>
        <v>0.28900000000000003</v>
      </c>
      <c r="D47" s="14" t="s">
        <v>1774</v>
      </c>
    </row>
    <row r="48" spans="1:4" ht="51" x14ac:dyDescent="0.2">
      <c r="A48" s="2" t="s">
        <v>26</v>
      </c>
      <c r="B48" s="3" t="s">
        <v>3134</v>
      </c>
      <c r="C48" s="8">
        <f>0.4*0.85</f>
        <v>0.34</v>
      </c>
      <c r="D48" s="14" t="s">
        <v>1774</v>
      </c>
    </row>
    <row r="49" spans="1:4" ht="51" x14ac:dyDescent="0.2">
      <c r="A49" s="2" t="s">
        <v>27</v>
      </c>
      <c r="B49" s="3" t="s">
        <v>3135</v>
      </c>
      <c r="C49" s="8">
        <f>0.45*0.85</f>
        <v>0.38250000000000001</v>
      </c>
      <c r="D49" s="14" t="s">
        <v>874</v>
      </c>
    </row>
    <row r="50" spans="1:4" s="24" customFormat="1" ht="39.75" customHeight="1" x14ac:dyDescent="0.2">
      <c r="A50" s="2" t="s">
        <v>2159</v>
      </c>
      <c r="B50" s="3" t="s">
        <v>3136</v>
      </c>
      <c r="C50" s="8">
        <v>9.1946000000000007E-3</v>
      </c>
      <c r="D50" s="14" t="s">
        <v>2158</v>
      </c>
    </row>
    <row r="51" spans="1:4" s="24" customFormat="1" ht="39.75" customHeight="1" x14ac:dyDescent="0.2">
      <c r="A51" s="2" t="s">
        <v>2160</v>
      </c>
      <c r="B51" s="3" t="s">
        <v>3137</v>
      </c>
      <c r="C51" s="8">
        <v>3.0036400000000001E-2</v>
      </c>
      <c r="D51" s="14" t="s">
        <v>2158</v>
      </c>
    </row>
    <row r="52" spans="1:4" s="24" customFormat="1" ht="39.75" customHeight="1" x14ac:dyDescent="0.2">
      <c r="A52" s="2" t="s">
        <v>2161</v>
      </c>
      <c r="B52" s="3" t="s">
        <v>3138</v>
      </c>
      <c r="C52" s="8">
        <v>4.1901800000000003E-2</v>
      </c>
      <c r="D52" s="14" t="s">
        <v>2158</v>
      </c>
    </row>
    <row r="53" spans="1:4" s="24" customFormat="1" ht="39.75" customHeight="1" x14ac:dyDescent="0.2">
      <c r="A53" s="2" t="s">
        <v>2162</v>
      </c>
      <c r="B53" s="3" t="s">
        <v>3139</v>
      </c>
      <c r="C53" s="8">
        <v>4.2501400000000002E-2</v>
      </c>
      <c r="D53" s="14" t="s">
        <v>2158</v>
      </c>
    </row>
    <row r="54" spans="1:4" ht="38.25" x14ac:dyDescent="0.2">
      <c r="A54" s="2" t="s">
        <v>28</v>
      </c>
      <c r="B54" s="3" t="s">
        <v>3140</v>
      </c>
      <c r="C54" s="8">
        <v>285</v>
      </c>
      <c r="D54" s="14" t="s">
        <v>1775</v>
      </c>
    </row>
    <row r="55" spans="1:4" ht="38.25" x14ac:dyDescent="0.2">
      <c r="A55" s="2" t="s">
        <v>29</v>
      </c>
      <c r="B55" s="3" t="s">
        <v>3141</v>
      </c>
      <c r="C55" s="8">
        <v>1900</v>
      </c>
      <c r="D55" s="14" t="s">
        <v>1775</v>
      </c>
    </row>
    <row r="56" spans="1:4" ht="38.25" x14ac:dyDescent="0.2">
      <c r="A56" s="2" t="s">
        <v>30</v>
      </c>
      <c r="B56" s="3" t="s">
        <v>3142</v>
      </c>
      <c r="C56" s="8">
        <v>3137</v>
      </c>
      <c r="D56" s="14" t="s">
        <v>1775</v>
      </c>
    </row>
    <row r="57" spans="1:4" ht="38.25" x14ac:dyDescent="0.2">
      <c r="A57" s="2" t="s">
        <v>31</v>
      </c>
      <c r="B57" s="3" t="s">
        <v>3143</v>
      </c>
      <c r="C57" s="8">
        <v>3529</v>
      </c>
      <c r="D57" s="14" t="s">
        <v>1775</v>
      </c>
    </row>
    <row r="58" spans="1:4" s="24" customFormat="1" ht="25.5" x14ac:dyDescent="0.2">
      <c r="A58" s="2" t="s">
        <v>1440</v>
      </c>
      <c r="B58" s="3" t="s">
        <v>3144</v>
      </c>
      <c r="C58" s="8">
        <v>25775</v>
      </c>
      <c r="D58" s="14" t="s">
        <v>2273</v>
      </c>
    </row>
    <row r="59" spans="1:4" s="24" customFormat="1" ht="25.5" x14ac:dyDescent="0.2">
      <c r="A59" s="2" t="s">
        <v>1441</v>
      </c>
      <c r="B59" s="3" t="s">
        <v>3145</v>
      </c>
      <c r="C59" s="8">
        <v>1117</v>
      </c>
      <c r="D59" s="14" t="s">
        <v>2273</v>
      </c>
    </row>
    <row r="60" spans="1:4" s="24" customFormat="1" ht="25.5" x14ac:dyDescent="0.2">
      <c r="A60" s="2" t="s">
        <v>1454</v>
      </c>
      <c r="B60" s="3" t="s">
        <v>3146</v>
      </c>
      <c r="C60" s="8">
        <v>0.21659999999999999</v>
      </c>
      <c r="D60" s="14" t="s">
        <v>2274</v>
      </c>
    </row>
    <row r="61" spans="1:4" ht="25.5" x14ac:dyDescent="0.2">
      <c r="A61" s="2" t="s">
        <v>32</v>
      </c>
      <c r="B61" s="3" t="s">
        <v>2606</v>
      </c>
      <c r="C61" s="8" t="s">
        <v>1776</v>
      </c>
      <c r="D61" s="14" t="s">
        <v>2275</v>
      </c>
    </row>
    <row r="62" spans="1:4" ht="25.5" x14ac:dyDescent="0.2">
      <c r="A62" s="2" t="s">
        <v>33</v>
      </c>
      <c r="B62" s="3" t="s">
        <v>2173</v>
      </c>
      <c r="C62" s="8" t="s">
        <v>1777</v>
      </c>
      <c r="D62" s="14" t="s">
        <v>2276</v>
      </c>
    </row>
    <row r="63" spans="1:4" ht="25.5" x14ac:dyDescent="0.2">
      <c r="A63" s="2" t="s">
        <v>34</v>
      </c>
      <c r="B63" s="3" t="s">
        <v>2627</v>
      </c>
      <c r="C63" s="8" t="s">
        <v>1778</v>
      </c>
      <c r="D63" s="14" t="s">
        <v>2277</v>
      </c>
    </row>
    <row r="64" spans="1:4" ht="25.5" x14ac:dyDescent="0.2">
      <c r="A64" s="2" t="s">
        <v>35</v>
      </c>
      <c r="B64" s="3" t="s">
        <v>786</v>
      </c>
      <c r="C64" s="8" t="s">
        <v>36</v>
      </c>
      <c r="D64" s="14" t="s">
        <v>2275</v>
      </c>
    </row>
    <row r="65" spans="1:4" ht="25.5" x14ac:dyDescent="0.2">
      <c r="A65" s="2" t="s">
        <v>37</v>
      </c>
      <c r="B65" s="3" t="s">
        <v>3147</v>
      </c>
      <c r="C65" s="8" t="s">
        <v>39</v>
      </c>
      <c r="D65" s="14" t="s">
        <v>2278</v>
      </c>
    </row>
    <row r="66" spans="1:4" ht="38.25" x14ac:dyDescent="0.2">
      <c r="A66" s="2" t="s">
        <v>38</v>
      </c>
      <c r="B66" s="3" t="s">
        <v>3148</v>
      </c>
      <c r="C66" s="8" t="s">
        <v>40</v>
      </c>
      <c r="D66" s="14" t="s">
        <v>2278</v>
      </c>
    </row>
    <row r="67" spans="1:4" ht="25.5" x14ac:dyDescent="0.2">
      <c r="A67" s="2" t="s">
        <v>2133</v>
      </c>
      <c r="B67" s="3" t="s">
        <v>3149</v>
      </c>
      <c r="C67" s="15">
        <v>30950</v>
      </c>
      <c r="D67" s="14" t="s">
        <v>2279</v>
      </c>
    </row>
    <row r="68" spans="1:4" ht="25.5" x14ac:dyDescent="0.2">
      <c r="A68" s="2" t="s">
        <v>2134</v>
      </c>
      <c r="B68" s="3" t="s">
        <v>3150</v>
      </c>
      <c r="C68" s="15">
        <v>33497</v>
      </c>
      <c r="D68" s="14" t="s">
        <v>2279</v>
      </c>
    </row>
    <row r="69" spans="1:4" ht="25.5" x14ac:dyDescent="0.2">
      <c r="A69" s="2" t="s">
        <v>2135</v>
      </c>
      <c r="B69" s="3" t="s">
        <v>2136</v>
      </c>
      <c r="C69" s="15">
        <v>4525</v>
      </c>
      <c r="D69" s="7" t="s">
        <v>2137</v>
      </c>
    </row>
    <row r="70" spans="1:4" x14ac:dyDescent="0.2">
      <c r="A70" s="2"/>
      <c r="B70" s="2"/>
    </row>
    <row r="71" spans="1:4" x14ac:dyDescent="0.2">
      <c r="A71" s="2"/>
      <c r="B71" s="2"/>
    </row>
    <row r="72" spans="1:4" x14ac:dyDescent="0.2">
      <c r="A72" s="2"/>
      <c r="B72" s="2"/>
    </row>
    <row r="73" spans="1:4" x14ac:dyDescent="0.2">
      <c r="A73" s="2"/>
      <c r="B73" s="2"/>
    </row>
    <row r="74" spans="1:4" x14ac:dyDescent="0.2">
      <c r="A74" s="2"/>
      <c r="B74" s="2"/>
    </row>
    <row r="75" spans="1:4" x14ac:dyDescent="0.2">
      <c r="A75" s="2"/>
      <c r="B75" s="2"/>
    </row>
    <row r="76" spans="1:4" x14ac:dyDescent="0.2">
      <c r="A76" s="2"/>
      <c r="B76" s="2"/>
    </row>
    <row r="77" spans="1:4" x14ac:dyDescent="0.2">
      <c r="A77" s="2"/>
      <c r="B77" s="2"/>
    </row>
    <row r="78" spans="1:4" x14ac:dyDescent="0.2">
      <c r="A78" s="2"/>
      <c r="B78" s="2"/>
    </row>
    <row r="79" spans="1:4" x14ac:dyDescent="0.2">
      <c r="A79" s="2"/>
      <c r="B79" s="2"/>
    </row>
    <row r="80" spans="1:4" x14ac:dyDescent="0.2">
      <c r="A80" s="2"/>
      <c r="B80" s="2"/>
    </row>
    <row r="81" spans="1:2" x14ac:dyDescent="0.2">
      <c r="A81" s="2"/>
      <c r="B81" s="2"/>
    </row>
    <row r="82" spans="1:2" x14ac:dyDescent="0.2">
      <c r="A82" s="2"/>
      <c r="B82" s="2"/>
    </row>
    <row r="83" spans="1:2" x14ac:dyDescent="0.2">
      <c r="A83" s="2"/>
      <c r="B83" s="2"/>
    </row>
    <row r="84" spans="1:2" x14ac:dyDescent="0.2">
      <c r="A84" s="2"/>
      <c r="B84" s="2"/>
    </row>
    <row r="85" spans="1:2" x14ac:dyDescent="0.2">
      <c r="A85" s="2"/>
      <c r="B85" s="2"/>
    </row>
    <row r="86" spans="1:2" x14ac:dyDescent="0.2">
      <c r="A86" s="2"/>
      <c r="B86" s="2"/>
    </row>
    <row r="87" spans="1:2" x14ac:dyDescent="0.2">
      <c r="A87" s="2"/>
      <c r="B87" s="2"/>
    </row>
    <row r="88" spans="1:2" x14ac:dyDescent="0.2">
      <c r="A88" s="2"/>
      <c r="B88" s="2"/>
    </row>
    <row r="89" spans="1:2" x14ac:dyDescent="0.2">
      <c r="A89" s="2"/>
      <c r="B89" s="2"/>
    </row>
    <row r="90" spans="1:2" x14ac:dyDescent="0.2">
      <c r="A90" s="2"/>
      <c r="B90" s="2"/>
    </row>
    <row r="91" spans="1:2" x14ac:dyDescent="0.2">
      <c r="A91" s="2"/>
      <c r="B91" s="2"/>
    </row>
    <row r="92" spans="1:2" x14ac:dyDescent="0.2">
      <c r="A92" s="2"/>
      <c r="B92" s="2"/>
    </row>
    <row r="93" spans="1:2" x14ac:dyDescent="0.2">
      <c r="A93" s="2"/>
      <c r="B93" s="2"/>
    </row>
    <row r="94" spans="1:2" x14ac:dyDescent="0.2">
      <c r="A94" s="2"/>
      <c r="B94" s="2"/>
    </row>
    <row r="95" spans="1:2" x14ac:dyDescent="0.2">
      <c r="A95" s="2"/>
      <c r="B95" s="2"/>
    </row>
    <row r="96" spans="1:2" x14ac:dyDescent="0.2">
      <c r="A96" s="2"/>
      <c r="B96" s="2"/>
    </row>
    <row r="97" spans="1:2" x14ac:dyDescent="0.2">
      <c r="A97" s="2"/>
      <c r="B97" s="2"/>
    </row>
    <row r="98" spans="1:2" x14ac:dyDescent="0.2">
      <c r="A98" s="2"/>
      <c r="B98" s="2"/>
    </row>
    <row r="99" spans="1:2" x14ac:dyDescent="0.2">
      <c r="A99" s="2"/>
      <c r="B99" s="2"/>
    </row>
    <row r="100" spans="1:2" x14ac:dyDescent="0.2">
      <c r="A100" s="2"/>
      <c r="B100" s="2"/>
    </row>
    <row r="101" spans="1:2" x14ac:dyDescent="0.2">
      <c r="A101" s="2"/>
      <c r="B101" s="2"/>
    </row>
    <row r="102" spans="1:2" x14ac:dyDescent="0.2">
      <c r="A102" s="2"/>
      <c r="B102" s="2"/>
    </row>
    <row r="103" spans="1:2" x14ac:dyDescent="0.2">
      <c r="A103" s="2"/>
      <c r="B103" s="2"/>
    </row>
    <row r="104" spans="1:2" x14ac:dyDescent="0.2">
      <c r="A104" s="2"/>
      <c r="B104" s="2"/>
    </row>
    <row r="105" spans="1:2" x14ac:dyDescent="0.2">
      <c r="A105" s="2"/>
      <c r="B105" s="2"/>
    </row>
    <row r="106" spans="1:2" x14ac:dyDescent="0.2">
      <c r="A106" s="2"/>
      <c r="B106" s="2"/>
    </row>
    <row r="107" spans="1:2" x14ac:dyDescent="0.2">
      <c r="A107" s="2"/>
      <c r="B107" s="2"/>
    </row>
    <row r="108" spans="1:2" x14ac:dyDescent="0.2">
      <c r="A108" s="2"/>
      <c r="B108" s="2"/>
    </row>
    <row r="109" spans="1:2" x14ac:dyDescent="0.2">
      <c r="A109" s="2"/>
      <c r="B109" s="2"/>
    </row>
    <row r="110" spans="1:2" x14ac:dyDescent="0.2">
      <c r="A110" s="2"/>
      <c r="B110" s="2"/>
    </row>
    <row r="111" spans="1:2" x14ac:dyDescent="0.2">
      <c r="A111" s="2"/>
      <c r="B111" s="2"/>
    </row>
    <row r="112" spans="1:2" x14ac:dyDescent="0.2">
      <c r="A112" s="2"/>
      <c r="B112" s="2"/>
    </row>
    <row r="113" spans="1:2" x14ac:dyDescent="0.2">
      <c r="A113" s="2"/>
      <c r="B113" s="2"/>
    </row>
    <row r="114" spans="1:2" x14ac:dyDescent="0.2">
      <c r="A114" s="2"/>
      <c r="B114" s="2"/>
    </row>
    <row r="115" spans="1:2" x14ac:dyDescent="0.2">
      <c r="A115" s="2"/>
      <c r="B115" s="2"/>
    </row>
    <row r="116" spans="1:2" x14ac:dyDescent="0.2">
      <c r="A116" s="2"/>
      <c r="B116" s="2"/>
    </row>
    <row r="117" spans="1:2" x14ac:dyDescent="0.2">
      <c r="A117" s="2"/>
      <c r="B117" s="2"/>
    </row>
    <row r="118" spans="1:2" x14ac:dyDescent="0.2">
      <c r="A118" s="2"/>
      <c r="B118" s="2"/>
    </row>
    <row r="119" spans="1:2" x14ac:dyDescent="0.2">
      <c r="A119" s="2"/>
      <c r="B119" s="2"/>
    </row>
    <row r="120" spans="1:2" x14ac:dyDescent="0.2">
      <c r="A120" s="2"/>
      <c r="B120" s="2"/>
    </row>
    <row r="121" spans="1:2" x14ac:dyDescent="0.2">
      <c r="A121" s="2"/>
      <c r="B121" s="2"/>
    </row>
    <row r="122" spans="1:2" x14ac:dyDescent="0.2">
      <c r="A122" s="2"/>
      <c r="B122" s="2"/>
    </row>
    <row r="123" spans="1:2" x14ac:dyDescent="0.2">
      <c r="A123" s="2"/>
      <c r="B123" s="2"/>
    </row>
    <row r="124" spans="1:2" x14ac:dyDescent="0.2">
      <c r="A124" s="2"/>
      <c r="B124" s="2"/>
    </row>
    <row r="125" spans="1:2" x14ac:dyDescent="0.2">
      <c r="A125" s="2"/>
      <c r="B125" s="2"/>
    </row>
    <row r="126" spans="1:2" x14ac:dyDescent="0.2">
      <c r="A126" s="2"/>
      <c r="B126" s="2"/>
    </row>
    <row r="127" spans="1:2" x14ac:dyDescent="0.2">
      <c r="A127" s="2"/>
      <c r="B127" s="2"/>
    </row>
    <row r="128" spans="1:2" x14ac:dyDescent="0.2">
      <c r="A128" s="2"/>
      <c r="B128" s="2"/>
    </row>
    <row r="129" spans="1:2" x14ac:dyDescent="0.2">
      <c r="A129" s="2"/>
      <c r="B129" s="2"/>
    </row>
    <row r="130" spans="1:2" x14ac:dyDescent="0.2">
      <c r="A130" s="2"/>
      <c r="B130" s="2"/>
    </row>
    <row r="131" spans="1:2" x14ac:dyDescent="0.2">
      <c r="A131" s="2"/>
      <c r="B131" s="2"/>
    </row>
    <row r="132" spans="1:2" x14ac:dyDescent="0.2">
      <c r="A132" s="2"/>
      <c r="B132" s="2"/>
    </row>
    <row r="133" spans="1:2" x14ac:dyDescent="0.2">
      <c r="A133" s="2"/>
      <c r="B133" s="2"/>
    </row>
    <row r="134" spans="1:2" x14ac:dyDescent="0.2">
      <c r="A134" s="2"/>
      <c r="B134" s="2"/>
    </row>
    <row r="135" spans="1:2" x14ac:dyDescent="0.2">
      <c r="A135" s="2"/>
      <c r="B135" s="2"/>
    </row>
    <row r="136" spans="1:2" x14ac:dyDescent="0.2">
      <c r="A136" s="2"/>
      <c r="B136" s="2"/>
    </row>
    <row r="137" spans="1:2" x14ac:dyDescent="0.2">
      <c r="A137" s="2"/>
      <c r="B137" s="2"/>
    </row>
    <row r="138" spans="1:2" x14ac:dyDescent="0.2">
      <c r="A138" s="2"/>
      <c r="B138" s="2"/>
    </row>
    <row r="139" spans="1:2" x14ac:dyDescent="0.2">
      <c r="A139" s="2"/>
      <c r="B139" s="2"/>
    </row>
    <row r="140" spans="1:2" x14ac:dyDescent="0.2">
      <c r="A140" s="2"/>
      <c r="B140" s="2"/>
    </row>
    <row r="141" spans="1:2" x14ac:dyDescent="0.2">
      <c r="A141" s="2"/>
      <c r="B141" s="2"/>
    </row>
    <row r="142" spans="1:2" x14ac:dyDescent="0.2">
      <c r="A142" s="2"/>
      <c r="B142" s="2"/>
    </row>
    <row r="143" spans="1:2" x14ac:dyDescent="0.2">
      <c r="A143" s="2"/>
      <c r="B143" s="2"/>
    </row>
    <row r="144" spans="1:2" x14ac:dyDescent="0.2">
      <c r="A144" s="2"/>
      <c r="B144" s="2"/>
    </row>
    <row r="145" spans="1:2" x14ac:dyDescent="0.2">
      <c r="A145" s="2"/>
      <c r="B145" s="2"/>
    </row>
    <row r="146" spans="1:2" x14ac:dyDescent="0.2">
      <c r="A146" s="2"/>
      <c r="B146" s="2"/>
    </row>
    <row r="147" spans="1:2" x14ac:dyDescent="0.2">
      <c r="A147" s="2"/>
      <c r="B147" s="2"/>
    </row>
    <row r="148" spans="1:2" x14ac:dyDescent="0.2">
      <c r="A148" s="2"/>
      <c r="B148" s="2"/>
    </row>
    <row r="149" spans="1:2" x14ac:dyDescent="0.2">
      <c r="A149" s="2"/>
      <c r="B149" s="2"/>
    </row>
    <row r="150" spans="1:2" x14ac:dyDescent="0.2">
      <c r="A150" s="2"/>
      <c r="B150" s="2"/>
    </row>
    <row r="151" spans="1:2" x14ac:dyDescent="0.2">
      <c r="A151" s="2"/>
      <c r="B151" s="2"/>
    </row>
    <row r="152" spans="1:2" x14ac:dyDescent="0.2">
      <c r="A152" s="2"/>
      <c r="B152" s="2"/>
    </row>
    <row r="153" spans="1:2" x14ac:dyDescent="0.2">
      <c r="A153" s="2"/>
      <c r="B153" s="2"/>
    </row>
    <row r="154" spans="1:2" x14ac:dyDescent="0.2">
      <c r="A154" s="2"/>
      <c r="B154" s="2"/>
    </row>
    <row r="155" spans="1:2" x14ac:dyDescent="0.2">
      <c r="A155" s="2"/>
      <c r="B155" s="2"/>
    </row>
    <row r="156" spans="1:2" x14ac:dyDescent="0.2">
      <c r="A156" s="2"/>
      <c r="B156" s="2"/>
    </row>
    <row r="157" spans="1:2" x14ac:dyDescent="0.2">
      <c r="A157" s="2"/>
      <c r="B157" s="2"/>
    </row>
    <row r="158" spans="1:2" x14ac:dyDescent="0.2">
      <c r="A158" s="2"/>
      <c r="B158" s="2"/>
    </row>
    <row r="159" spans="1:2" x14ac:dyDescent="0.2">
      <c r="A159" s="2"/>
      <c r="B159" s="2"/>
    </row>
    <row r="160" spans="1:2" x14ac:dyDescent="0.2">
      <c r="A160" s="2"/>
      <c r="B160" s="2"/>
    </row>
    <row r="161" spans="1:2" x14ac:dyDescent="0.2">
      <c r="A161" s="2"/>
      <c r="B161" s="2"/>
    </row>
    <row r="162" spans="1:2" x14ac:dyDescent="0.2">
      <c r="A162" s="2"/>
      <c r="B162" s="2"/>
    </row>
    <row r="163" spans="1:2" x14ac:dyDescent="0.2">
      <c r="A163" s="2"/>
      <c r="B163" s="2"/>
    </row>
    <row r="164" spans="1:2" x14ac:dyDescent="0.2">
      <c r="A164" s="2"/>
      <c r="B164" s="2"/>
    </row>
    <row r="165" spans="1:2" x14ac:dyDescent="0.2">
      <c r="A165" s="2"/>
      <c r="B165" s="2"/>
    </row>
    <row r="166" spans="1:2" x14ac:dyDescent="0.2">
      <c r="A166" s="2"/>
      <c r="B166" s="2"/>
    </row>
    <row r="167" spans="1:2" x14ac:dyDescent="0.2">
      <c r="A167" s="2"/>
      <c r="B167" s="2"/>
    </row>
    <row r="168" spans="1:2" x14ac:dyDescent="0.2">
      <c r="A168" s="2"/>
      <c r="B168" s="2"/>
    </row>
    <row r="169" spans="1:2" x14ac:dyDescent="0.2">
      <c r="A169" s="2"/>
      <c r="B169" s="2"/>
    </row>
    <row r="170" spans="1:2" x14ac:dyDescent="0.2">
      <c r="A170" s="2"/>
      <c r="B170" s="2"/>
    </row>
    <row r="171" spans="1:2" x14ac:dyDescent="0.2">
      <c r="A171" s="2"/>
      <c r="B171" s="2"/>
    </row>
    <row r="172" spans="1:2" x14ac:dyDescent="0.2">
      <c r="A172" s="2"/>
      <c r="B172" s="2"/>
    </row>
    <row r="173" spans="1:2" x14ac:dyDescent="0.2">
      <c r="A173" s="2"/>
      <c r="B173" s="2"/>
    </row>
    <row r="174" spans="1:2" x14ac:dyDescent="0.2">
      <c r="A174" s="2"/>
      <c r="B174" s="2"/>
    </row>
    <row r="175" spans="1:2" x14ac:dyDescent="0.2">
      <c r="A175" s="2"/>
      <c r="B175" s="2"/>
    </row>
    <row r="176" spans="1:2" x14ac:dyDescent="0.2">
      <c r="A176" s="2"/>
      <c r="B176" s="2"/>
    </row>
    <row r="177" spans="1:2" x14ac:dyDescent="0.2">
      <c r="A177" s="2"/>
      <c r="B177" s="2"/>
    </row>
    <row r="178" spans="1:2" x14ac:dyDescent="0.2">
      <c r="A178" s="2"/>
      <c r="B178" s="2"/>
    </row>
    <row r="179" spans="1:2" x14ac:dyDescent="0.2">
      <c r="A179" s="2"/>
      <c r="B179" s="2"/>
    </row>
    <row r="180" spans="1:2" x14ac:dyDescent="0.2">
      <c r="A180" s="2"/>
      <c r="B180" s="2"/>
    </row>
    <row r="181" spans="1:2" x14ac:dyDescent="0.2">
      <c r="A181" s="2"/>
      <c r="B181" s="2"/>
    </row>
    <row r="182" spans="1:2" x14ac:dyDescent="0.2">
      <c r="A182" s="2"/>
      <c r="B182" s="2"/>
    </row>
    <row r="183" spans="1:2" x14ac:dyDescent="0.2">
      <c r="A183" s="2"/>
      <c r="B183" s="2"/>
    </row>
    <row r="184" spans="1:2" x14ac:dyDescent="0.2">
      <c r="A184" s="2"/>
      <c r="B184" s="2"/>
    </row>
    <row r="185" spans="1:2" x14ac:dyDescent="0.2">
      <c r="A185" s="2"/>
      <c r="B185" s="2"/>
    </row>
    <row r="186" spans="1:2" x14ac:dyDescent="0.2">
      <c r="A186" s="2"/>
      <c r="B186" s="2"/>
    </row>
    <row r="187" spans="1:2" x14ac:dyDescent="0.2">
      <c r="A187" s="2"/>
      <c r="B187" s="2"/>
    </row>
    <row r="188" spans="1:2" x14ac:dyDescent="0.2">
      <c r="A188" s="2"/>
      <c r="B188" s="2"/>
    </row>
    <row r="189" spans="1:2" x14ac:dyDescent="0.2">
      <c r="A189" s="2"/>
      <c r="B189" s="2"/>
    </row>
    <row r="190" spans="1:2" x14ac:dyDescent="0.2">
      <c r="A190" s="2"/>
      <c r="B190" s="2"/>
    </row>
    <row r="191" spans="1:2" x14ac:dyDescent="0.2">
      <c r="A191" s="2"/>
      <c r="B191" s="2"/>
    </row>
    <row r="192" spans="1:2" x14ac:dyDescent="0.2">
      <c r="A192" s="2"/>
      <c r="B192" s="2"/>
    </row>
    <row r="193" spans="1:2" x14ac:dyDescent="0.2">
      <c r="A193" s="2"/>
      <c r="B193" s="2"/>
    </row>
    <row r="194" spans="1:2" x14ac:dyDescent="0.2">
      <c r="A194" s="2"/>
      <c r="B194" s="2"/>
    </row>
    <row r="195" spans="1:2" x14ac:dyDescent="0.2">
      <c r="A195" s="2"/>
      <c r="B195" s="2"/>
    </row>
    <row r="196" spans="1:2" x14ac:dyDescent="0.2">
      <c r="A196" s="2"/>
      <c r="B196" s="2"/>
    </row>
    <row r="197" spans="1:2" x14ac:dyDescent="0.2">
      <c r="A197" s="2"/>
      <c r="B197" s="2"/>
    </row>
    <row r="198" spans="1:2" x14ac:dyDescent="0.2">
      <c r="A198" s="2"/>
      <c r="B198" s="2"/>
    </row>
    <row r="199" spans="1:2" x14ac:dyDescent="0.2">
      <c r="A199" s="2"/>
      <c r="B199" s="2"/>
    </row>
    <row r="200" spans="1:2" x14ac:dyDescent="0.2">
      <c r="A200" s="2"/>
      <c r="B200" s="2"/>
    </row>
    <row r="201" spans="1:2" x14ac:dyDescent="0.2">
      <c r="A201" s="2"/>
      <c r="B201" s="2"/>
    </row>
    <row r="202" spans="1:2" x14ac:dyDescent="0.2">
      <c r="A202" s="2"/>
      <c r="B202" s="2"/>
    </row>
    <row r="203" spans="1:2" x14ac:dyDescent="0.2">
      <c r="A203" s="2"/>
      <c r="B203" s="2"/>
    </row>
    <row r="204" spans="1:2" x14ac:dyDescent="0.2">
      <c r="A204" s="2"/>
      <c r="B204" s="2"/>
    </row>
    <row r="205" spans="1:2" x14ac:dyDescent="0.2">
      <c r="A205" s="2"/>
      <c r="B205" s="2"/>
    </row>
    <row r="206" spans="1:2" x14ac:dyDescent="0.2">
      <c r="A206" s="2"/>
      <c r="B206" s="2"/>
    </row>
    <row r="207" spans="1:2" x14ac:dyDescent="0.2">
      <c r="A207" s="2"/>
      <c r="B207" s="2"/>
    </row>
    <row r="208" spans="1:2" x14ac:dyDescent="0.2">
      <c r="A208" s="2"/>
      <c r="B208" s="2"/>
    </row>
    <row r="209" spans="1:2" x14ac:dyDescent="0.2">
      <c r="A209" s="2"/>
      <c r="B209" s="2"/>
    </row>
    <row r="210" spans="1:2" x14ac:dyDescent="0.2">
      <c r="A210" s="2"/>
      <c r="B210" s="2"/>
    </row>
    <row r="211" spans="1:2" x14ac:dyDescent="0.2">
      <c r="A211" s="2"/>
      <c r="B211" s="2"/>
    </row>
    <row r="212" spans="1:2" x14ac:dyDescent="0.2">
      <c r="A212" s="2"/>
      <c r="B212" s="2"/>
    </row>
    <row r="213" spans="1:2" x14ac:dyDescent="0.2">
      <c r="A213" s="2"/>
      <c r="B213" s="2"/>
    </row>
    <row r="214" spans="1:2" x14ac:dyDescent="0.2">
      <c r="A214" s="2"/>
      <c r="B214" s="2"/>
    </row>
    <row r="215" spans="1:2" x14ac:dyDescent="0.2">
      <c r="A215" s="2"/>
      <c r="B215" s="2"/>
    </row>
    <row r="216" spans="1:2" x14ac:dyDescent="0.2">
      <c r="A216" s="2"/>
      <c r="B216" s="2"/>
    </row>
    <row r="217" spans="1:2" x14ac:dyDescent="0.2">
      <c r="A217" s="2"/>
      <c r="B217" s="2"/>
    </row>
    <row r="218" spans="1:2" x14ac:dyDescent="0.2">
      <c r="A218" s="2"/>
      <c r="B218" s="2"/>
    </row>
    <row r="219" spans="1:2" x14ac:dyDescent="0.2">
      <c r="A219" s="2"/>
      <c r="B219" s="2"/>
    </row>
    <row r="220" spans="1:2" x14ac:dyDescent="0.2">
      <c r="A220" s="2"/>
      <c r="B220" s="2"/>
    </row>
    <row r="221" spans="1:2" x14ac:dyDescent="0.2">
      <c r="A221" s="2"/>
      <c r="B221" s="2"/>
    </row>
    <row r="222" spans="1:2" x14ac:dyDescent="0.2">
      <c r="A222" s="2"/>
      <c r="B222" s="2"/>
    </row>
    <row r="223" spans="1:2" x14ac:dyDescent="0.2">
      <c r="A223" s="2"/>
      <c r="B223" s="2"/>
    </row>
    <row r="224" spans="1:2" x14ac:dyDescent="0.2">
      <c r="A224" s="2"/>
      <c r="B224" s="2"/>
    </row>
    <row r="225" spans="1:2" x14ac:dyDescent="0.2">
      <c r="A225" s="2"/>
      <c r="B225" s="2"/>
    </row>
    <row r="226" spans="1:2" x14ac:dyDescent="0.2">
      <c r="A226" s="2"/>
      <c r="B226" s="2"/>
    </row>
    <row r="227" spans="1:2" x14ac:dyDescent="0.2">
      <c r="A227" s="2"/>
      <c r="B227" s="2"/>
    </row>
    <row r="228" spans="1:2" x14ac:dyDescent="0.2">
      <c r="A228" s="2"/>
      <c r="B228" s="2"/>
    </row>
    <row r="229" spans="1:2" x14ac:dyDescent="0.2">
      <c r="A229" s="2"/>
      <c r="B229" s="2"/>
    </row>
    <row r="230" spans="1:2" x14ac:dyDescent="0.2">
      <c r="A230" s="2"/>
      <c r="B230" s="2"/>
    </row>
    <row r="231" spans="1:2" x14ac:dyDescent="0.2">
      <c r="A231" s="2"/>
      <c r="B231" s="2"/>
    </row>
    <row r="232" spans="1:2" x14ac:dyDescent="0.2">
      <c r="A232" s="2"/>
      <c r="B232" s="2"/>
    </row>
    <row r="233" spans="1:2" x14ac:dyDescent="0.2">
      <c r="A233" s="2"/>
      <c r="B233" s="2"/>
    </row>
    <row r="234" spans="1:2" x14ac:dyDescent="0.2">
      <c r="A234" s="2"/>
      <c r="B234" s="2"/>
    </row>
    <row r="235" spans="1:2" x14ac:dyDescent="0.2">
      <c r="A235" s="2"/>
      <c r="B235" s="2"/>
    </row>
    <row r="236" spans="1:2" x14ac:dyDescent="0.2">
      <c r="A236" s="2"/>
      <c r="B236" s="2"/>
    </row>
    <row r="237" spans="1:2" x14ac:dyDescent="0.2">
      <c r="A237" s="2"/>
      <c r="B237" s="2"/>
    </row>
    <row r="238" spans="1:2" x14ac:dyDescent="0.2">
      <c r="A238" s="2"/>
      <c r="B238" s="2"/>
    </row>
    <row r="239" spans="1:2" x14ac:dyDescent="0.2">
      <c r="A239" s="2"/>
      <c r="B239" s="2"/>
    </row>
    <row r="240" spans="1:2" x14ac:dyDescent="0.2">
      <c r="A240" s="2"/>
      <c r="B240" s="2"/>
    </row>
    <row r="241" spans="1:2" x14ac:dyDescent="0.2">
      <c r="A241" s="2"/>
      <c r="B241" s="2"/>
    </row>
    <row r="242" spans="1:2" x14ac:dyDescent="0.2">
      <c r="A242" s="2"/>
      <c r="B242" s="2"/>
    </row>
    <row r="243" spans="1:2" x14ac:dyDescent="0.2">
      <c r="A243" s="2"/>
      <c r="B243" s="2"/>
    </row>
    <row r="244" spans="1:2" x14ac:dyDescent="0.2">
      <c r="A244" s="2"/>
      <c r="B244" s="2"/>
    </row>
    <row r="245" spans="1:2" x14ac:dyDescent="0.2">
      <c r="A245" s="2"/>
      <c r="B245" s="2"/>
    </row>
    <row r="246" spans="1:2" x14ac:dyDescent="0.2">
      <c r="A246" s="2"/>
      <c r="B246" s="2"/>
    </row>
    <row r="247" spans="1:2" x14ac:dyDescent="0.2">
      <c r="A247" s="2"/>
      <c r="B247" s="2"/>
    </row>
    <row r="248" spans="1:2" x14ac:dyDescent="0.2">
      <c r="A248" s="2"/>
      <c r="B248" s="2"/>
    </row>
    <row r="249" spans="1:2" x14ac:dyDescent="0.2">
      <c r="A249" s="2"/>
      <c r="B249" s="2"/>
    </row>
    <row r="250" spans="1:2" x14ac:dyDescent="0.2">
      <c r="A250" s="2"/>
      <c r="B250" s="2"/>
    </row>
    <row r="251" spans="1:2" x14ac:dyDescent="0.2">
      <c r="A251" s="2"/>
      <c r="B251" s="2"/>
    </row>
    <row r="252" spans="1:2" x14ac:dyDescent="0.2">
      <c r="A252" s="2"/>
      <c r="B252" s="2"/>
    </row>
    <row r="253" spans="1:2" x14ac:dyDescent="0.2">
      <c r="A253" s="2"/>
      <c r="B253" s="2"/>
    </row>
    <row r="254" spans="1:2" x14ac:dyDescent="0.2">
      <c r="A254" s="2"/>
      <c r="B254" s="2"/>
    </row>
    <row r="255" spans="1:2" x14ac:dyDescent="0.2">
      <c r="A255" s="2"/>
      <c r="B255" s="2"/>
    </row>
    <row r="256" spans="1:2" x14ac:dyDescent="0.2">
      <c r="A256" s="2"/>
      <c r="B256" s="2"/>
    </row>
    <row r="257" spans="1:2" x14ac:dyDescent="0.2">
      <c r="A257" s="2"/>
      <c r="B257" s="2"/>
    </row>
    <row r="258" spans="1:2" x14ac:dyDescent="0.2">
      <c r="A258" s="2"/>
      <c r="B258" s="2"/>
    </row>
    <row r="259" spans="1:2" x14ac:dyDescent="0.2">
      <c r="A259" s="2"/>
      <c r="B259" s="2"/>
    </row>
    <row r="260" spans="1:2" x14ac:dyDescent="0.2">
      <c r="A260" s="2"/>
      <c r="B260" s="2"/>
    </row>
    <row r="261" spans="1:2" x14ac:dyDescent="0.2">
      <c r="A261" s="2"/>
      <c r="B261" s="2"/>
    </row>
    <row r="262" spans="1:2" x14ac:dyDescent="0.2">
      <c r="A262" s="2"/>
      <c r="B262" s="2"/>
    </row>
    <row r="263" spans="1:2" x14ac:dyDescent="0.2">
      <c r="A263" s="2"/>
      <c r="B263" s="2"/>
    </row>
    <row r="264" spans="1:2" x14ac:dyDescent="0.2">
      <c r="A264" s="2"/>
      <c r="B264" s="2"/>
    </row>
    <row r="265" spans="1:2" x14ac:dyDescent="0.2">
      <c r="A265" s="2"/>
      <c r="B265" s="2"/>
    </row>
    <row r="266" spans="1:2" x14ac:dyDescent="0.2">
      <c r="A266" s="2"/>
      <c r="B266" s="2"/>
    </row>
    <row r="267" spans="1:2" x14ac:dyDescent="0.2">
      <c r="A267" s="2"/>
      <c r="B267" s="2"/>
    </row>
    <row r="268" spans="1:2" x14ac:dyDescent="0.2">
      <c r="A268" s="2"/>
      <c r="B268" s="2"/>
    </row>
  </sheetData>
  <mergeCells count="1">
    <mergeCell ref="A1:B1"/>
  </mergeCells>
  <phoneticPr fontId="6" type="noConversion"/>
  <hyperlinks>
    <hyperlink ref="D54" r:id="rId1" xr:uid="{656AD072-D2CD-4AB4-9CF8-3BB328A8EE78}"/>
    <hyperlink ref="D46" r:id="rId2" xr:uid="{5D0F3C77-49A8-4312-8370-5D259CCCD082}"/>
    <hyperlink ref="D1" location="Introduction!A13" display="Return to Table of Contents" xr:uid="{51E7AF41-349D-460A-864C-224FEABE5443}"/>
  </hyperlinks>
  <pageMargins left="0.7" right="0.7" top="0.75" bottom="0.75" header="0.3" footer="0.3"/>
  <pageSetup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25"/>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0" customWidth="1"/>
    <col min="2" max="2" width="44" style="10"/>
    <col min="3" max="3" width="43.140625" style="10" customWidth="1"/>
    <col min="4" max="4" width="49.140625" style="10" customWidth="1"/>
    <col min="5" max="16384" width="44" style="10"/>
  </cols>
  <sheetData>
    <row r="1" spans="1:4" x14ac:dyDescent="0.2">
      <c r="A1" s="87" t="s">
        <v>989</v>
      </c>
      <c r="B1" s="87"/>
      <c r="D1" s="83" t="s">
        <v>4457</v>
      </c>
    </row>
    <row r="3" spans="1:4" x14ac:dyDescent="0.2">
      <c r="A3" s="6" t="s">
        <v>0</v>
      </c>
      <c r="B3" s="6" t="s">
        <v>2</v>
      </c>
      <c r="C3" s="6" t="s">
        <v>1765</v>
      </c>
      <c r="D3" s="6" t="s">
        <v>1766</v>
      </c>
    </row>
    <row r="4" spans="1:4" ht="25.5" x14ac:dyDescent="0.2">
      <c r="A4" s="9" t="s">
        <v>1320</v>
      </c>
      <c r="B4" s="14" t="s">
        <v>3152</v>
      </c>
      <c r="C4" s="8">
        <v>24000</v>
      </c>
      <c r="D4" s="7" t="s">
        <v>2280</v>
      </c>
    </row>
    <row r="5" spans="1:4" ht="25.5" x14ac:dyDescent="0.2">
      <c r="A5" s="9" t="s">
        <v>1321</v>
      </c>
      <c r="B5" s="14" t="s">
        <v>3151</v>
      </c>
      <c r="C5" s="8">
        <v>20000</v>
      </c>
      <c r="D5" s="7" t="s">
        <v>2280</v>
      </c>
    </row>
    <row r="6" spans="1:4" ht="25.5" x14ac:dyDescent="0.2">
      <c r="A6" s="9" t="s">
        <v>1322</v>
      </c>
      <c r="B6" s="14" t="s">
        <v>3153</v>
      </c>
      <c r="C6" s="8">
        <v>500</v>
      </c>
      <c r="D6" s="7" t="s">
        <v>2281</v>
      </c>
    </row>
    <row r="7" spans="1:4" ht="25.5" x14ac:dyDescent="0.2">
      <c r="A7" s="9" t="s">
        <v>1323</v>
      </c>
      <c r="B7" s="14" t="s">
        <v>3154</v>
      </c>
      <c r="C7" s="8">
        <v>0.5</v>
      </c>
      <c r="D7" s="7" t="s">
        <v>2282</v>
      </c>
    </row>
    <row r="8" spans="1:4" ht="25.5" x14ac:dyDescent="0.2">
      <c r="A8" s="9" t="s">
        <v>1324</v>
      </c>
      <c r="B8" s="14" t="s">
        <v>3155</v>
      </c>
      <c r="C8" s="8">
        <v>60000</v>
      </c>
      <c r="D8" s="7" t="s">
        <v>2283</v>
      </c>
    </row>
    <row r="9" spans="1:4" ht="25.5" x14ac:dyDescent="0.2">
      <c r="A9" s="9" t="s">
        <v>1325</v>
      </c>
      <c r="B9" s="14" t="s">
        <v>3156</v>
      </c>
      <c r="C9" s="8">
        <v>0.25</v>
      </c>
      <c r="D9" s="7" t="s">
        <v>2284</v>
      </c>
    </row>
    <row r="10" spans="1:4" ht="25.5" x14ac:dyDescent="0.2">
      <c r="A10" s="9" t="s">
        <v>1326</v>
      </c>
      <c r="B10" s="14" t="s">
        <v>3157</v>
      </c>
      <c r="C10" s="8">
        <v>500</v>
      </c>
      <c r="D10" s="7" t="s">
        <v>2285</v>
      </c>
    </row>
    <row r="11" spans="1:4" ht="25.5" x14ac:dyDescent="0.2">
      <c r="A11" s="9" t="s">
        <v>1327</v>
      </c>
      <c r="B11" s="14" t="s">
        <v>3158</v>
      </c>
      <c r="C11" s="8">
        <v>1000</v>
      </c>
      <c r="D11" s="7" t="s">
        <v>2285</v>
      </c>
    </row>
    <row r="12" spans="1:4" ht="25.5" x14ac:dyDescent="0.2">
      <c r="A12" s="9" t="s">
        <v>1480</v>
      </c>
      <c r="B12" s="14" t="s">
        <v>3159</v>
      </c>
      <c r="C12" s="8">
        <v>25000</v>
      </c>
      <c r="D12" s="7" t="s">
        <v>2286</v>
      </c>
    </row>
    <row r="13" spans="1:4" ht="25.5" x14ac:dyDescent="0.2">
      <c r="A13" s="9" t="s">
        <v>164</v>
      </c>
      <c r="B13" s="14" t="s">
        <v>3160</v>
      </c>
      <c r="C13" s="8">
        <v>0.5</v>
      </c>
      <c r="D13" s="7" t="s">
        <v>2287</v>
      </c>
    </row>
    <row r="14" spans="1:4" x14ac:dyDescent="0.2">
      <c r="A14" s="9" t="s">
        <v>165</v>
      </c>
      <c r="B14" s="14" t="s">
        <v>2582</v>
      </c>
      <c r="C14" s="8">
        <v>4.3999999999999997E-2</v>
      </c>
      <c r="D14" s="7" t="s">
        <v>1773</v>
      </c>
    </row>
    <row r="15" spans="1:4" x14ac:dyDescent="0.2">
      <c r="A15" s="9" t="s">
        <v>954</v>
      </c>
      <c r="B15" s="14" t="s">
        <v>3161</v>
      </c>
      <c r="C15" s="8">
        <v>3.4700000000000002E-2</v>
      </c>
      <c r="D15" s="7" t="s">
        <v>2288</v>
      </c>
    </row>
    <row r="16" spans="1:4" ht="25.5" x14ac:dyDescent="0.2">
      <c r="A16" s="9" t="s">
        <v>1319</v>
      </c>
      <c r="B16" s="14" t="s">
        <v>3162</v>
      </c>
      <c r="C16" s="8">
        <v>15000</v>
      </c>
      <c r="D16" s="7" t="s">
        <v>2289</v>
      </c>
    </row>
    <row r="17" spans="1:4" ht="38.25" x14ac:dyDescent="0.2">
      <c r="A17" s="9" t="s">
        <v>1564</v>
      </c>
      <c r="B17" s="14" t="s">
        <v>3163</v>
      </c>
      <c r="C17" s="8">
        <v>20000</v>
      </c>
      <c r="D17" s="7" t="s">
        <v>2290</v>
      </c>
    </row>
    <row r="18" spans="1:4" ht="25.5" x14ac:dyDescent="0.2">
      <c r="A18" s="9" t="s">
        <v>1975</v>
      </c>
      <c r="B18" s="14" t="s">
        <v>3164</v>
      </c>
      <c r="C18" s="8">
        <v>800</v>
      </c>
      <c r="D18" s="30" t="s">
        <v>1977</v>
      </c>
    </row>
    <row r="19" spans="1:4" x14ac:dyDescent="0.2">
      <c r="A19" s="9" t="s">
        <v>1976</v>
      </c>
      <c r="B19" s="14" t="s">
        <v>3165</v>
      </c>
      <c r="C19" s="8">
        <v>1600</v>
      </c>
      <c r="D19" s="30" t="s">
        <v>1977</v>
      </c>
    </row>
    <row r="20" spans="1:4" ht="38.25" x14ac:dyDescent="0.2">
      <c r="A20" s="9" t="s">
        <v>1979</v>
      </c>
      <c r="B20" s="14" t="s">
        <v>3166</v>
      </c>
      <c r="C20" s="8">
        <v>75000</v>
      </c>
      <c r="D20" s="30" t="s">
        <v>1981</v>
      </c>
    </row>
    <row r="21" spans="1:4" ht="25.5" x14ac:dyDescent="0.2">
      <c r="A21" s="9" t="s">
        <v>1980</v>
      </c>
      <c r="B21" s="14" t="s">
        <v>3167</v>
      </c>
      <c r="C21" s="8">
        <v>85000</v>
      </c>
      <c r="D21" s="30" t="s">
        <v>1981</v>
      </c>
    </row>
    <row r="22" spans="1:4" ht="25.5" x14ac:dyDescent="0.2">
      <c r="A22" s="9" t="s">
        <v>1993</v>
      </c>
      <c r="B22" s="14" t="s">
        <v>3168</v>
      </c>
      <c r="C22" s="8">
        <v>2000</v>
      </c>
      <c r="D22" s="30" t="s">
        <v>1995</v>
      </c>
    </row>
    <row r="23" spans="1:4" ht="25.5" x14ac:dyDescent="0.2">
      <c r="A23" s="9" t="s">
        <v>1994</v>
      </c>
      <c r="B23" s="14" t="s">
        <v>3176</v>
      </c>
      <c r="C23" s="8">
        <v>1600</v>
      </c>
      <c r="D23" s="30" t="s">
        <v>1996</v>
      </c>
    </row>
    <row r="24" spans="1:4" x14ac:dyDescent="0.2">
      <c r="A24" s="9" t="s">
        <v>1997</v>
      </c>
      <c r="B24" s="14" t="s">
        <v>1998</v>
      </c>
      <c r="C24" s="8">
        <v>2500</v>
      </c>
      <c r="D24" s="30" t="s">
        <v>1999</v>
      </c>
    </row>
    <row r="25" spans="1:4" ht="25.5" x14ac:dyDescent="0.2">
      <c r="A25" s="9" t="s">
        <v>2001</v>
      </c>
      <c r="B25" s="14" t="s">
        <v>3177</v>
      </c>
      <c r="C25" s="8">
        <v>0.15</v>
      </c>
      <c r="D25" s="30" t="s">
        <v>2000</v>
      </c>
    </row>
    <row r="26" spans="1:4" x14ac:dyDescent="0.2">
      <c r="A26" s="9" t="s">
        <v>2002</v>
      </c>
      <c r="B26" s="14" t="s">
        <v>3178</v>
      </c>
      <c r="C26" s="8">
        <v>4800</v>
      </c>
      <c r="D26" s="30" t="s">
        <v>2003</v>
      </c>
    </row>
    <row r="27" spans="1:4" ht="25.5" x14ac:dyDescent="0.2">
      <c r="A27" s="9" t="s">
        <v>1982</v>
      </c>
      <c r="B27" s="14" t="s">
        <v>3169</v>
      </c>
      <c r="C27" s="15">
        <v>25000</v>
      </c>
      <c r="D27" s="30" t="s">
        <v>1992</v>
      </c>
    </row>
    <row r="28" spans="1:4" ht="25.5" x14ac:dyDescent="0.2">
      <c r="A28" s="9" t="s">
        <v>1983</v>
      </c>
      <c r="B28" s="14" t="s">
        <v>3170</v>
      </c>
      <c r="C28" s="15">
        <v>50000</v>
      </c>
      <c r="D28" s="30" t="s">
        <v>1992</v>
      </c>
    </row>
    <row r="29" spans="1:4" ht="25.5" x14ac:dyDescent="0.2">
      <c r="A29" s="9" t="s">
        <v>1984</v>
      </c>
      <c r="B29" s="14" t="s">
        <v>3171</v>
      </c>
      <c r="C29" s="15">
        <v>35000</v>
      </c>
      <c r="D29" s="30" t="s">
        <v>1992</v>
      </c>
    </row>
    <row r="30" spans="1:4" ht="25.5" x14ac:dyDescent="0.2">
      <c r="A30" s="9" t="s">
        <v>1985</v>
      </c>
      <c r="B30" s="14" t="s">
        <v>3172</v>
      </c>
      <c r="C30" s="15">
        <v>60000</v>
      </c>
      <c r="D30" s="30" t="s">
        <v>1992</v>
      </c>
    </row>
    <row r="31" spans="1:4" x14ac:dyDescent="0.2">
      <c r="A31" s="9" t="s">
        <v>1986</v>
      </c>
      <c r="B31" s="14" t="s">
        <v>1989</v>
      </c>
      <c r="C31" s="15">
        <v>0.6</v>
      </c>
      <c r="D31" s="30" t="s">
        <v>1992</v>
      </c>
    </row>
    <row r="32" spans="1:4" x14ac:dyDescent="0.2">
      <c r="A32" s="9" t="s">
        <v>1987</v>
      </c>
      <c r="B32" s="14" t="s">
        <v>1990</v>
      </c>
      <c r="C32" s="15">
        <v>0.3</v>
      </c>
      <c r="D32" s="30" t="s">
        <v>1992</v>
      </c>
    </row>
    <row r="33" spans="1:4" x14ac:dyDescent="0.2">
      <c r="A33" s="9" t="s">
        <v>1988</v>
      </c>
      <c r="B33" s="14" t="s">
        <v>1991</v>
      </c>
      <c r="C33" s="15">
        <v>0.1</v>
      </c>
      <c r="D33" s="30" t="s">
        <v>1992</v>
      </c>
    </row>
    <row r="34" spans="1:4" ht="25.5" x14ac:dyDescent="0.2">
      <c r="A34" s="9" t="s">
        <v>2004</v>
      </c>
      <c r="B34" s="14" t="s">
        <v>3173</v>
      </c>
      <c r="C34" s="15">
        <v>300000</v>
      </c>
      <c r="D34" s="7" t="s">
        <v>2007</v>
      </c>
    </row>
    <row r="35" spans="1:4" ht="38.25" x14ac:dyDescent="0.2">
      <c r="A35" s="9" t="s">
        <v>2005</v>
      </c>
      <c r="B35" s="14" t="s">
        <v>3175</v>
      </c>
      <c r="C35" s="15">
        <v>12000</v>
      </c>
      <c r="D35" s="7" t="s">
        <v>2007</v>
      </c>
    </row>
    <row r="36" spans="1:4" ht="25.5" x14ac:dyDescent="0.2">
      <c r="A36" s="9" t="s">
        <v>2006</v>
      </c>
      <c r="B36" s="14" t="s">
        <v>3174</v>
      </c>
      <c r="C36" s="15">
        <v>16000</v>
      </c>
      <c r="D36" s="7" t="s">
        <v>2007</v>
      </c>
    </row>
    <row r="37" spans="1:4" x14ac:dyDescent="0.2">
      <c r="A37" s="9"/>
      <c r="B37" s="9"/>
    </row>
    <row r="38" spans="1:4" x14ac:dyDescent="0.2">
      <c r="A38" s="9"/>
      <c r="B38" s="9"/>
    </row>
    <row r="39" spans="1:4" x14ac:dyDescent="0.2">
      <c r="A39" s="9"/>
      <c r="B39" s="9"/>
    </row>
    <row r="40" spans="1:4" x14ac:dyDescent="0.2">
      <c r="A40" s="9"/>
      <c r="B40" s="9"/>
    </row>
    <row r="41" spans="1:4" x14ac:dyDescent="0.2">
      <c r="A41" s="9"/>
      <c r="B41" s="9"/>
    </row>
    <row r="42" spans="1:4" x14ac:dyDescent="0.2">
      <c r="A42" s="9"/>
      <c r="B42" s="9"/>
    </row>
    <row r="43" spans="1:4" x14ac:dyDescent="0.2">
      <c r="A43" s="9"/>
      <c r="B43" s="9"/>
    </row>
    <row r="44" spans="1:4" x14ac:dyDescent="0.2">
      <c r="A44" s="9"/>
      <c r="B44" s="9"/>
    </row>
    <row r="45" spans="1:4" x14ac:dyDescent="0.2">
      <c r="A45" s="9"/>
      <c r="B45" s="9"/>
    </row>
    <row r="46" spans="1:4" x14ac:dyDescent="0.2">
      <c r="A46" s="9"/>
      <c r="B46" s="9"/>
    </row>
    <row r="47" spans="1:4" x14ac:dyDescent="0.2">
      <c r="A47" s="9"/>
      <c r="B47" s="9"/>
    </row>
    <row r="48" spans="1:4" x14ac:dyDescent="0.2">
      <c r="A48" s="9"/>
      <c r="B48" s="9"/>
    </row>
    <row r="49" spans="1:2" x14ac:dyDescent="0.2">
      <c r="A49" s="9"/>
      <c r="B49" s="9"/>
    </row>
    <row r="50" spans="1:2" x14ac:dyDescent="0.2">
      <c r="A50" s="9"/>
      <c r="B50" s="9"/>
    </row>
    <row r="51" spans="1:2" x14ac:dyDescent="0.2">
      <c r="A51" s="9"/>
      <c r="B51" s="9"/>
    </row>
    <row r="52" spans="1:2" x14ac:dyDescent="0.2">
      <c r="A52" s="9"/>
      <c r="B52" s="9"/>
    </row>
    <row r="53" spans="1:2" x14ac:dyDescent="0.2">
      <c r="A53" s="9"/>
      <c r="B53" s="9"/>
    </row>
    <row r="54" spans="1:2" x14ac:dyDescent="0.2">
      <c r="A54" s="9"/>
      <c r="B54" s="9"/>
    </row>
    <row r="55" spans="1:2" x14ac:dyDescent="0.2">
      <c r="A55" s="9"/>
      <c r="B55" s="9"/>
    </row>
    <row r="56" spans="1:2" x14ac:dyDescent="0.2">
      <c r="A56" s="9"/>
      <c r="B56" s="9"/>
    </row>
    <row r="57" spans="1:2" x14ac:dyDescent="0.2">
      <c r="A57" s="9"/>
      <c r="B57" s="9"/>
    </row>
    <row r="58" spans="1:2" x14ac:dyDescent="0.2">
      <c r="A58" s="9"/>
      <c r="B58" s="9"/>
    </row>
    <row r="59" spans="1:2" x14ac:dyDescent="0.2">
      <c r="A59" s="9"/>
      <c r="B59" s="9"/>
    </row>
    <row r="60" spans="1:2" x14ac:dyDescent="0.2">
      <c r="A60" s="9"/>
      <c r="B60" s="9"/>
    </row>
    <row r="61" spans="1:2" x14ac:dyDescent="0.2">
      <c r="A61" s="9"/>
      <c r="B61" s="9"/>
    </row>
    <row r="62" spans="1:2" x14ac:dyDescent="0.2">
      <c r="A62" s="9"/>
      <c r="B62" s="9"/>
    </row>
    <row r="63" spans="1:2" x14ac:dyDescent="0.2">
      <c r="A63" s="9"/>
      <c r="B63" s="9"/>
    </row>
    <row r="64" spans="1:2" x14ac:dyDescent="0.2">
      <c r="A64" s="9"/>
      <c r="B64" s="9"/>
    </row>
    <row r="65" spans="1:2" x14ac:dyDescent="0.2">
      <c r="A65" s="9"/>
      <c r="B65" s="9"/>
    </row>
    <row r="66" spans="1:2" x14ac:dyDescent="0.2">
      <c r="A66" s="9"/>
      <c r="B66" s="9"/>
    </row>
    <row r="67" spans="1:2" x14ac:dyDescent="0.2">
      <c r="A67" s="9"/>
      <c r="B67" s="9"/>
    </row>
    <row r="68" spans="1:2" x14ac:dyDescent="0.2">
      <c r="A68" s="9"/>
      <c r="B68" s="9"/>
    </row>
    <row r="69" spans="1:2" x14ac:dyDescent="0.2">
      <c r="A69" s="9"/>
      <c r="B69" s="9"/>
    </row>
    <row r="70" spans="1:2" x14ac:dyDescent="0.2">
      <c r="A70" s="9"/>
      <c r="B70" s="9"/>
    </row>
    <row r="71" spans="1:2" x14ac:dyDescent="0.2">
      <c r="A71" s="9"/>
      <c r="B71" s="9"/>
    </row>
    <row r="72" spans="1:2" x14ac:dyDescent="0.2">
      <c r="A72" s="9"/>
      <c r="B72" s="9"/>
    </row>
    <row r="73" spans="1:2" x14ac:dyDescent="0.2">
      <c r="A73" s="9"/>
      <c r="B73" s="9"/>
    </row>
    <row r="74" spans="1:2" x14ac:dyDescent="0.2">
      <c r="A74" s="9"/>
      <c r="B74" s="9"/>
    </row>
    <row r="75" spans="1:2" x14ac:dyDescent="0.2">
      <c r="A75" s="9"/>
      <c r="B75" s="9"/>
    </row>
    <row r="76" spans="1:2" x14ac:dyDescent="0.2">
      <c r="A76" s="9"/>
      <c r="B76" s="9"/>
    </row>
    <row r="77" spans="1:2" x14ac:dyDescent="0.2">
      <c r="A77" s="9"/>
      <c r="B77" s="9"/>
    </row>
    <row r="78" spans="1:2" x14ac:dyDescent="0.2">
      <c r="A78" s="9"/>
      <c r="B78" s="9"/>
    </row>
    <row r="79" spans="1:2" x14ac:dyDescent="0.2">
      <c r="A79" s="9"/>
      <c r="B79" s="9"/>
    </row>
    <row r="80" spans="1:2" x14ac:dyDescent="0.2">
      <c r="A80" s="9"/>
      <c r="B80" s="9"/>
    </row>
    <row r="81" spans="1:2" x14ac:dyDescent="0.2">
      <c r="A81" s="9"/>
      <c r="B81" s="9"/>
    </row>
    <row r="82" spans="1:2" x14ac:dyDescent="0.2">
      <c r="A82" s="9"/>
      <c r="B82" s="9"/>
    </row>
    <row r="83" spans="1:2" x14ac:dyDescent="0.2">
      <c r="A83" s="9"/>
      <c r="B83" s="9"/>
    </row>
    <row r="84" spans="1:2" x14ac:dyDescent="0.2">
      <c r="A84" s="9"/>
      <c r="B84" s="9"/>
    </row>
    <row r="85" spans="1:2" x14ac:dyDescent="0.2">
      <c r="A85" s="9"/>
      <c r="B85" s="9"/>
    </row>
    <row r="86" spans="1:2" x14ac:dyDescent="0.2">
      <c r="A86" s="9"/>
      <c r="B86" s="9"/>
    </row>
    <row r="87" spans="1:2" x14ac:dyDescent="0.2">
      <c r="A87" s="9"/>
      <c r="B87" s="9"/>
    </row>
    <row r="88" spans="1:2" x14ac:dyDescent="0.2">
      <c r="A88" s="9"/>
      <c r="B88" s="9"/>
    </row>
    <row r="89" spans="1:2" x14ac:dyDescent="0.2">
      <c r="A89" s="9"/>
      <c r="B89" s="9"/>
    </row>
    <row r="90" spans="1:2" x14ac:dyDescent="0.2">
      <c r="A90" s="9"/>
      <c r="B90" s="9"/>
    </row>
    <row r="91" spans="1:2" x14ac:dyDescent="0.2">
      <c r="A91" s="9"/>
      <c r="B91" s="9"/>
    </row>
    <row r="92" spans="1:2" x14ac:dyDescent="0.2">
      <c r="A92" s="9"/>
      <c r="B92" s="9"/>
    </row>
    <row r="93" spans="1:2" x14ac:dyDescent="0.2">
      <c r="A93" s="9"/>
      <c r="B93" s="9"/>
    </row>
    <row r="94" spans="1:2" x14ac:dyDescent="0.2">
      <c r="A94" s="9"/>
      <c r="B94" s="9"/>
    </row>
    <row r="95" spans="1:2" x14ac:dyDescent="0.2">
      <c r="A95" s="9"/>
      <c r="B95" s="9"/>
    </row>
    <row r="96" spans="1:2" x14ac:dyDescent="0.2">
      <c r="A96" s="9"/>
      <c r="B96" s="9"/>
    </row>
    <row r="97" spans="1:2" x14ac:dyDescent="0.2">
      <c r="A97" s="9"/>
      <c r="B97" s="9"/>
    </row>
    <row r="98" spans="1:2" x14ac:dyDescent="0.2">
      <c r="A98" s="9"/>
      <c r="B98" s="9"/>
    </row>
    <row r="99" spans="1:2" x14ac:dyDescent="0.2">
      <c r="A99" s="9"/>
      <c r="B99" s="9"/>
    </row>
    <row r="100" spans="1:2" x14ac:dyDescent="0.2">
      <c r="A100" s="9"/>
      <c r="B100" s="9"/>
    </row>
    <row r="101" spans="1:2" x14ac:dyDescent="0.2">
      <c r="A101" s="9"/>
      <c r="B101" s="9"/>
    </row>
    <row r="102" spans="1:2" x14ac:dyDescent="0.2">
      <c r="A102" s="9"/>
      <c r="B102" s="9"/>
    </row>
    <row r="103" spans="1:2" x14ac:dyDescent="0.2">
      <c r="A103" s="9"/>
      <c r="B103" s="9"/>
    </row>
    <row r="104" spans="1:2" x14ac:dyDescent="0.2">
      <c r="A104" s="9"/>
      <c r="B104" s="9"/>
    </row>
    <row r="105" spans="1:2" x14ac:dyDescent="0.2">
      <c r="A105" s="9"/>
      <c r="B105" s="9"/>
    </row>
    <row r="106" spans="1:2" x14ac:dyDescent="0.2">
      <c r="A106" s="9"/>
      <c r="B106" s="9"/>
    </row>
    <row r="107" spans="1:2" x14ac:dyDescent="0.2">
      <c r="A107" s="9"/>
      <c r="B107" s="9"/>
    </row>
    <row r="108" spans="1:2" x14ac:dyDescent="0.2">
      <c r="A108" s="9"/>
      <c r="B108" s="9"/>
    </row>
    <row r="109" spans="1:2" x14ac:dyDescent="0.2">
      <c r="A109" s="9"/>
      <c r="B109" s="9"/>
    </row>
    <row r="110" spans="1:2" x14ac:dyDescent="0.2">
      <c r="A110" s="9"/>
      <c r="B110" s="9"/>
    </row>
    <row r="111" spans="1:2" x14ac:dyDescent="0.2">
      <c r="A111" s="9"/>
      <c r="B111" s="9"/>
    </row>
    <row r="112" spans="1:2" x14ac:dyDescent="0.2">
      <c r="A112" s="9"/>
      <c r="B112" s="9"/>
    </row>
    <row r="113" spans="1:2" x14ac:dyDescent="0.2">
      <c r="A113" s="9"/>
      <c r="B113" s="9"/>
    </row>
    <row r="114" spans="1:2" x14ac:dyDescent="0.2">
      <c r="A114" s="9"/>
      <c r="B114" s="9"/>
    </row>
    <row r="115" spans="1:2" x14ac:dyDescent="0.2">
      <c r="A115" s="9"/>
      <c r="B115" s="9"/>
    </row>
    <row r="116" spans="1:2" x14ac:dyDescent="0.2">
      <c r="A116" s="9"/>
      <c r="B116" s="9"/>
    </row>
    <row r="117" spans="1:2" x14ac:dyDescent="0.2">
      <c r="A117" s="9"/>
      <c r="B117" s="9"/>
    </row>
    <row r="118" spans="1:2" x14ac:dyDescent="0.2">
      <c r="A118" s="9"/>
      <c r="B118" s="9"/>
    </row>
    <row r="119" spans="1:2" x14ac:dyDescent="0.2">
      <c r="A119" s="9"/>
      <c r="B119" s="9"/>
    </row>
    <row r="120" spans="1:2" x14ac:dyDescent="0.2">
      <c r="A120" s="9"/>
      <c r="B120" s="9"/>
    </row>
    <row r="121" spans="1:2" x14ac:dyDescent="0.2">
      <c r="A121" s="9"/>
      <c r="B121" s="9"/>
    </row>
    <row r="122" spans="1:2" x14ac:dyDescent="0.2">
      <c r="A122" s="9"/>
      <c r="B122" s="9"/>
    </row>
    <row r="123" spans="1:2" x14ac:dyDescent="0.2">
      <c r="A123" s="9"/>
      <c r="B123" s="9"/>
    </row>
    <row r="124" spans="1:2" x14ac:dyDescent="0.2">
      <c r="A124" s="9"/>
      <c r="B124" s="9"/>
    </row>
    <row r="125" spans="1:2" x14ac:dyDescent="0.2">
      <c r="A125" s="9"/>
      <c r="B125" s="9"/>
    </row>
    <row r="126" spans="1:2" x14ac:dyDescent="0.2">
      <c r="A126" s="9"/>
      <c r="B126" s="9"/>
    </row>
    <row r="127" spans="1:2" x14ac:dyDescent="0.2">
      <c r="A127" s="9"/>
      <c r="B127" s="9"/>
    </row>
    <row r="128" spans="1:2" x14ac:dyDescent="0.2">
      <c r="A128" s="9"/>
      <c r="B128" s="9"/>
    </row>
    <row r="129" spans="1:2" x14ac:dyDescent="0.2">
      <c r="A129" s="9"/>
      <c r="B129" s="9"/>
    </row>
    <row r="130" spans="1:2" x14ac:dyDescent="0.2">
      <c r="A130" s="9"/>
      <c r="B130" s="9"/>
    </row>
    <row r="131" spans="1:2" x14ac:dyDescent="0.2">
      <c r="A131" s="9"/>
      <c r="B131" s="9"/>
    </row>
    <row r="132" spans="1:2" x14ac:dyDescent="0.2">
      <c r="A132" s="9"/>
      <c r="B132" s="9"/>
    </row>
    <row r="133" spans="1:2" x14ac:dyDescent="0.2">
      <c r="A133" s="9"/>
      <c r="B133" s="9"/>
    </row>
    <row r="134" spans="1:2" x14ac:dyDescent="0.2">
      <c r="A134" s="9"/>
      <c r="B134" s="9"/>
    </row>
    <row r="135" spans="1:2" x14ac:dyDescent="0.2">
      <c r="A135" s="9"/>
      <c r="B135" s="9"/>
    </row>
    <row r="136" spans="1:2" x14ac:dyDescent="0.2">
      <c r="A136" s="9"/>
      <c r="B136" s="9"/>
    </row>
    <row r="137" spans="1:2" x14ac:dyDescent="0.2">
      <c r="A137" s="9"/>
      <c r="B137" s="9"/>
    </row>
    <row r="138" spans="1:2" x14ac:dyDescent="0.2">
      <c r="A138" s="9"/>
      <c r="B138" s="9"/>
    </row>
    <row r="139" spans="1:2" x14ac:dyDescent="0.2">
      <c r="A139" s="9"/>
      <c r="B139" s="9"/>
    </row>
    <row r="140" spans="1:2" x14ac:dyDescent="0.2">
      <c r="A140" s="9"/>
      <c r="B140" s="9"/>
    </row>
    <row r="141" spans="1:2" x14ac:dyDescent="0.2">
      <c r="A141" s="9"/>
      <c r="B141" s="9"/>
    </row>
    <row r="142" spans="1:2" x14ac:dyDescent="0.2">
      <c r="A142" s="9"/>
      <c r="B142" s="9"/>
    </row>
    <row r="143" spans="1:2" x14ac:dyDescent="0.2">
      <c r="A143" s="9"/>
      <c r="B143" s="9"/>
    </row>
    <row r="144" spans="1:2" x14ac:dyDescent="0.2">
      <c r="A144" s="9"/>
      <c r="B144" s="9"/>
    </row>
    <row r="145" spans="1:2" x14ac:dyDescent="0.2">
      <c r="A145" s="9"/>
      <c r="B145" s="9"/>
    </row>
    <row r="146" spans="1:2" x14ac:dyDescent="0.2">
      <c r="A146" s="9"/>
      <c r="B146" s="9"/>
    </row>
    <row r="147" spans="1:2" x14ac:dyDescent="0.2">
      <c r="A147" s="9"/>
      <c r="B147" s="9"/>
    </row>
    <row r="148" spans="1:2" x14ac:dyDescent="0.2">
      <c r="A148" s="9"/>
      <c r="B148" s="9"/>
    </row>
    <row r="149" spans="1:2" x14ac:dyDescent="0.2">
      <c r="A149" s="9"/>
      <c r="B149" s="9"/>
    </row>
    <row r="150" spans="1:2" x14ac:dyDescent="0.2">
      <c r="A150" s="9"/>
      <c r="B150" s="9"/>
    </row>
    <row r="151" spans="1:2" x14ac:dyDescent="0.2">
      <c r="A151" s="9"/>
      <c r="B151" s="9"/>
    </row>
    <row r="152" spans="1:2" x14ac:dyDescent="0.2">
      <c r="A152" s="9"/>
      <c r="B152" s="9"/>
    </row>
    <row r="153" spans="1:2" x14ac:dyDescent="0.2">
      <c r="A153" s="9"/>
      <c r="B153" s="9"/>
    </row>
    <row r="154" spans="1:2" x14ac:dyDescent="0.2">
      <c r="A154" s="9"/>
      <c r="B154" s="9"/>
    </row>
    <row r="155" spans="1:2" x14ac:dyDescent="0.2">
      <c r="A155" s="9"/>
      <c r="B155" s="9"/>
    </row>
    <row r="156" spans="1:2" x14ac:dyDescent="0.2">
      <c r="A156" s="9"/>
      <c r="B156" s="9"/>
    </row>
    <row r="157" spans="1:2" x14ac:dyDescent="0.2">
      <c r="A157" s="9"/>
      <c r="B157" s="9"/>
    </row>
    <row r="158" spans="1:2" x14ac:dyDescent="0.2">
      <c r="A158" s="9"/>
      <c r="B158" s="9"/>
    </row>
    <row r="159" spans="1:2" x14ac:dyDescent="0.2">
      <c r="A159" s="9"/>
      <c r="B159" s="9"/>
    </row>
    <row r="160" spans="1:2" x14ac:dyDescent="0.2">
      <c r="A160" s="9"/>
      <c r="B160" s="9"/>
    </row>
    <row r="161" spans="1:2" x14ac:dyDescent="0.2">
      <c r="A161" s="9"/>
      <c r="B161" s="9"/>
    </row>
    <row r="162" spans="1:2" x14ac:dyDescent="0.2">
      <c r="A162" s="9"/>
      <c r="B162" s="9"/>
    </row>
    <row r="163" spans="1:2" x14ac:dyDescent="0.2">
      <c r="A163" s="9"/>
      <c r="B163" s="9"/>
    </row>
    <row r="164" spans="1:2" x14ac:dyDescent="0.2">
      <c r="A164" s="9"/>
      <c r="B164" s="9"/>
    </row>
    <row r="165" spans="1:2" x14ac:dyDescent="0.2">
      <c r="A165" s="9"/>
      <c r="B165" s="9"/>
    </row>
    <row r="166" spans="1:2" x14ac:dyDescent="0.2">
      <c r="A166" s="9"/>
      <c r="B166" s="9"/>
    </row>
    <row r="167" spans="1:2" x14ac:dyDescent="0.2">
      <c r="A167" s="9"/>
      <c r="B167" s="9"/>
    </row>
    <row r="168" spans="1:2" x14ac:dyDescent="0.2">
      <c r="A168" s="9"/>
      <c r="B168" s="9"/>
    </row>
    <row r="169" spans="1:2" x14ac:dyDescent="0.2">
      <c r="A169" s="9"/>
      <c r="B169" s="9"/>
    </row>
    <row r="170" spans="1:2" x14ac:dyDescent="0.2">
      <c r="A170" s="9"/>
      <c r="B170" s="9"/>
    </row>
    <row r="171" spans="1:2" x14ac:dyDescent="0.2">
      <c r="A171" s="9"/>
      <c r="B171" s="9"/>
    </row>
    <row r="172" spans="1:2" x14ac:dyDescent="0.2">
      <c r="A172" s="9"/>
      <c r="B172" s="9"/>
    </row>
    <row r="173" spans="1:2" x14ac:dyDescent="0.2">
      <c r="A173" s="9"/>
      <c r="B173" s="9"/>
    </row>
    <row r="174" spans="1:2" x14ac:dyDescent="0.2">
      <c r="A174" s="9"/>
      <c r="B174" s="9"/>
    </row>
    <row r="175" spans="1:2" x14ac:dyDescent="0.2">
      <c r="A175" s="9"/>
      <c r="B175" s="9"/>
    </row>
    <row r="176" spans="1:2" x14ac:dyDescent="0.2">
      <c r="A176" s="9"/>
      <c r="B176" s="9"/>
    </row>
    <row r="177" spans="1:2" x14ac:dyDescent="0.2">
      <c r="A177" s="9"/>
      <c r="B177" s="9"/>
    </row>
    <row r="178" spans="1:2" x14ac:dyDescent="0.2">
      <c r="A178" s="9"/>
      <c r="B178" s="9"/>
    </row>
    <row r="179" spans="1:2" x14ac:dyDescent="0.2">
      <c r="A179" s="9"/>
      <c r="B179" s="9"/>
    </row>
    <row r="180" spans="1:2" x14ac:dyDescent="0.2">
      <c r="A180" s="9"/>
      <c r="B180" s="9"/>
    </row>
    <row r="181" spans="1:2" x14ac:dyDescent="0.2">
      <c r="A181" s="9"/>
      <c r="B181" s="9"/>
    </row>
    <row r="182" spans="1:2" x14ac:dyDescent="0.2">
      <c r="A182" s="9"/>
      <c r="B182" s="9"/>
    </row>
    <row r="183" spans="1:2" x14ac:dyDescent="0.2">
      <c r="A183" s="9"/>
      <c r="B183" s="9"/>
    </row>
    <row r="184" spans="1:2" x14ac:dyDescent="0.2">
      <c r="A184" s="9"/>
      <c r="B184" s="9"/>
    </row>
    <row r="185" spans="1:2" x14ac:dyDescent="0.2">
      <c r="A185" s="9"/>
      <c r="B185" s="9"/>
    </row>
    <row r="186" spans="1:2" x14ac:dyDescent="0.2">
      <c r="A186" s="9"/>
      <c r="B186" s="9"/>
    </row>
    <row r="187" spans="1:2" x14ac:dyDescent="0.2">
      <c r="A187" s="9"/>
      <c r="B187" s="9"/>
    </row>
    <row r="188" spans="1:2" x14ac:dyDescent="0.2">
      <c r="A188" s="9"/>
      <c r="B188" s="9"/>
    </row>
    <row r="189" spans="1:2" x14ac:dyDescent="0.2">
      <c r="A189" s="9"/>
      <c r="B189" s="9"/>
    </row>
    <row r="190" spans="1:2" x14ac:dyDescent="0.2">
      <c r="A190" s="9"/>
      <c r="B190" s="9"/>
    </row>
    <row r="191" spans="1:2" x14ac:dyDescent="0.2">
      <c r="A191" s="9"/>
      <c r="B191" s="9"/>
    </row>
    <row r="192" spans="1:2" x14ac:dyDescent="0.2">
      <c r="A192" s="9"/>
      <c r="B192" s="9"/>
    </row>
    <row r="193" spans="1:2" x14ac:dyDescent="0.2">
      <c r="A193" s="9"/>
      <c r="B193" s="9"/>
    </row>
    <row r="194" spans="1:2" x14ac:dyDescent="0.2">
      <c r="A194" s="9"/>
      <c r="B194" s="9"/>
    </row>
    <row r="195" spans="1:2" x14ac:dyDescent="0.2">
      <c r="A195" s="9"/>
      <c r="B195" s="9"/>
    </row>
    <row r="196" spans="1:2" x14ac:dyDescent="0.2">
      <c r="A196" s="9"/>
      <c r="B196" s="9"/>
    </row>
    <row r="197" spans="1:2" x14ac:dyDescent="0.2">
      <c r="A197" s="9"/>
      <c r="B197" s="9"/>
    </row>
    <row r="198" spans="1:2" x14ac:dyDescent="0.2">
      <c r="A198" s="9"/>
      <c r="B198" s="9"/>
    </row>
    <row r="199" spans="1:2" x14ac:dyDescent="0.2">
      <c r="A199" s="9"/>
      <c r="B199" s="9"/>
    </row>
    <row r="200" spans="1:2" x14ac:dyDescent="0.2">
      <c r="A200" s="9"/>
      <c r="B200" s="9"/>
    </row>
    <row r="201" spans="1:2" x14ac:dyDescent="0.2">
      <c r="A201" s="9"/>
      <c r="B201" s="9"/>
    </row>
    <row r="202" spans="1:2" x14ac:dyDescent="0.2">
      <c r="A202" s="9"/>
      <c r="B202" s="9"/>
    </row>
    <row r="203" spans="1:2" x14ac:dyDescent="0.2">
      <c r="A203" s="9"/>
      <c r="B203" s="9"/>
    </row>
    <row r="204" spans="1:2" x14ac:dyDescent="0.2">
      <c r="A204" s="9"/>
      <c r="B204" s="9"/>
    </row>
    <row r="205" spans="1:2" x14ac:dyDescent="0.2">
      <c r="A205" s="9"/>
      <c r="B205" s="9"/>
    </row>
    <row r="206" spans="1:2" x14ac:dyDescent="0.2">
      <c r="A206" s="9"/>
      <c r="B206" s="9"/>
    </row>
    <row r="207" spans="1:2" x14ac:dyDescent="0.2">
      <c r="A207" s="9"/>
      <c r="B207" s="9"/>
    </row>
    <row r="208" spans="1:2" x14ac:dyDescent="0.2">
      <c r="A208" s="9"/>
      <c r="B208" s="9"/>
    </row>
    <row r="209" spans="1:2" x14ac:dyDescent="0.2">
      <c r="A209" s="9"/>
      <c r="B209" s="9"/>
    </row>
    <row r="210" spans="1:2" x14ac:dyDescent="0.2">
      <c r="A210" s="9"/>
      <c r="B210" s="9"/>
    </row>
    <row r="211" spans="1:2" x14ac:dyDescent="0.2">
      <c r="A211" s="9"/>
      <c r="B211" s="9"/>
    </row>
    <row r="212" spans="1:2" x14ac:dyDescent="0.2">
      <c r="A212" s="9"/>
      <c r="B212" s="9"/>
    </row>
    <row r="213" spans="1:2" x14ac:dyDescent="0.2">
      <c r="A213" s="9"/>
      <c r="B213" s="9"/>
    </row>
    <row r="214" spans="1:2" x14ac:dyDescent="0.2">
      <c r="A214" s="9"/>
      <c r="B214" s="9"/>
    </row>
    <row r="215" spans="1:2" x14ac:dyDescent="0.2">
      <c r="A215" s="9"/>
      <c r="B215" s="9"/>
    </row>
    <row r="216" spans="1:2" x14ac:dyDescent="0.2">
      <c r="A216" s="9"/>
      <c r="B216" s="9"/>
    </row>
    <row r="217" spans="1:2" x14ac:dyDescent="0.2">
      <c r="A217" s="9"/>
      <c r="B217" s="9"/>
    </row>
    <row r="218" spans="1:2" x14ac:dyDescent="0.2">
      <c r="A218" s="9"/>
      <c r="B218" s="9"/>
    </row>
    <row r="219" spans="1:2" x14ac:dyDescent="0.2">
      <c r="A219" s="9"/>
      <c r="B219" s="9"/>
    </row>
    <row r="220" spans="1:2" x14ac:dyDescent="0.2">
      <c r="A220" s="9"/>
      <c r="B220" s="9"/>
    </row>
    <row r="221" spans="1:2" x14ac:dyDescent="0.2">
      <c r="A221" s="9"/>
      <c r="B221" s="9"/>
    </row>
    <row r="222" spans="1:2" x14ac:dyDescent="0.2">
      <c r="A222" s="9"/>
      <c r="B222" s="9"/>
    </row>
    <row r="223" spans="1:2" x14ac:dyDescent="0.2">
      <c r="A223" s="9"/>
      <c r="B223" s="9"/>
    </row>
    <row r="224" spans="1:2" x14ac:dyDescent="0.2">
      <c r="A224" s="9"/>
      <c r="B224" s="9"/>
    </row>
    <row r="225" spans="1:2" x14ac:dyDescent="0.2">
      <c r="A225" s="9"/>
      <c r="B225" s="9"/>
    </row>
  </sheetData>
  <mergeCells count="1">
    <mergeCell ref="A1:B1"/>
  </mergeCells>
  <phoneticPr fontId="6" type="noConversion"/>
  <hyperlinks>
    <hyperlink ref="D1" location="Introduction!A13" display="Return to Table of Contents" xr:uid="{E65F60D8-1F0B-49AA-802D-F1C09413E92B}"/>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252"/>
  <sheetViews>
    <sheetView zoomScaleNormal="100" workbookViewId="0">
      <pane xSplit="2" ySplit="3" topLeftCell="C4" activePane="bottomRight" state="frozen"/>
      <selection sqref="A1:B1"/>
      <selection pane="topRight" sqref="A1:B1"/>
      <selection pane="bottomLeft" sqref="A1:B1"/>
      <selection pane="bottomRight" sqref="A1:B1"/>
    </sheetView>
  </sheetViews>
  <sheetFormatPr defaultColWidth="44" defaultRowHeight="12.75" x14ac:dyDescent="0.2"/>
  <cols>
    <col min="1" max="1" width="34.85546875" style="10" customWidth="1"/>
    <col min="2" max="2" width="44" style="10"/>
    <col min="3" max="3" width="43.140625" style="9" customWidth="1"/>
    <col min="4" max="4" width="49.140625" style="10" customWidth="1"/>
    <col min="5" max="16384" width="44" style="10"/>
  </cols>
  <sheetData>
    <row r="1" spans="1:4" x14ac:dyDescent="0.2">
      <c r="A1" s="87" t="s">
        <v>990</v>
      </c>
      <c r="B1" s="87"/>
      <c r="C1" s="10"/>
      <c r="D1" s="83" t="s">
        <v>4457</v>
      </c>
    </row>
    <row r="3" spans="1:4" x14ac:dyDescent="0.2">
      <c r="A3" s="6" t="s">
        <v>0</v>
      </c>
      <c r="B3" s="6" t="s">
        <v>2</v>
      </c>
      <c r="C3" s="6" t="s">
        <v>1765</v>
      </c>
      <c r="D3" s="6" t="s">
        <v>1766</v>
      </c>
    </row>
    <row r="4" spans="1:4" ht="25.5" x14ac:dyDescent="0.2">
      <c r="A4" s="9" t="s">
        <v>166</v>
      </c>
      <c r="B4" s="14" t="s">
        <v>791</v>
      </c>
      <c r="C4" s="8">
        <v>15000</v>
      </c>
      <c r="D4" s="7" t="s">
        <v>2291</v>
      </c>
    </row>
    <row r="5" spans="1:4" x14ac:dyDescent="0.2">
      <c r="A5" s="9" t="s">
        <v>167</v>
      </c>
      <c r="B5" s="14" t="s">
        <v>3179</v>
      </c>
      <c r="C5" s="8">
        <v>24000</v>
      </c>
      <c r="D5" s="7" t="s">
        <v>2291</v>
      </c>
    </row>
    <row r="6" spans="1:4" ht="25.5" x14ac:dyDescent="0.2">
      <c r="A6" s="9" t="s">
        <v>168</v>
      </c>
      <c r="B6" s="14" t="s">
        <v>792</v>
      </c>
      <c r="C6" s="8">
        <v>19000</v>
      </c>
      <c r="D6" s="7" t="s">
        <v>2291</v>
      </c>
    </row>
    <row r="7" spans="1:4" ht="25.5" x14ac:dyDescent="0.2">
      <c r="A7" s="9" t="s">
        <v>169</v>
      </c>
      <c r="B7" s="14" t="s">
        <v>3180</v>
      </c>
      <c r="C7" s="8">
        <v>30000</v>
      </c>
      <c r="D7" s="7" t="s">
        <v>2291</v>
      </c>
    </row>
    <row r="8" spans="1:4" ht="25.5" x14ac:dyDescent="0.2">
      <c r="A8" s="9" t="s">
        <v>170</v>
      </c>
      <c r="B8" s="14" t="s">
        <v>3181</v>
      </c>
      <c r="C8" s="8">
        <v>48000</v>
      </c>
      <c r="D8" s="7" t="s">
        <v>2291</v>
      </c>
    </row>
    <row r="9" spans="1:4" ht="25.5" x14ac:dyDescent="0.2">
      <c r="A9" s="9" t="s">
        <v>171</v>
      </c>
      <c r="B9" s="14" t="s">
        <v>3182</v>
      </c>
      <c r="C9" s="8">
        <v>38000</v>
      </c>
      <c r="D9" s="7" t="s">
        <v>2291</v>
      </c>
    </row>
    <row r="10" spans="1:4" ht="25.5" x14ac:dyDescent="0.2">
      <c r="A10" s="9" t="s">
        <v>172</v>
      </c>
      <c r="B10" s="14" t="s">
        <v>3183</v>
      </c>
      <c r="C10" s="8">
        <v>44000</v>
      </c>
      <c r="D10" s="7" t="s">
        <v>2291</v>
      </c>
    </row>
    <row r="11" spans="1:4" ht="25.5" x14ac:dyDescent="0.2">
      <c r="A11" s="9" t="s">
        <v>173</v>
      </c>
      <c r="B11" s="14" t="s">
        <v>3184</v>
      </c>
      <c r="C11" s="8">
        <v>71000</v>
      </c>
      <c r="D11" s="7" t="s">
        <v>2291</v>
      </c>
    </row>
    <row r="12" spans="1:4" ht="25.5" x14ac:dyDescent="0.2">
      <c r="A12" s="9" t="s">
        <v>174</v>
      </c>
      <c r="B12" s="14" t="s">
        <v>3185</v>
      </c>
      <c r="C12" s="8">
        <v>56000</v>
      </c>
      <c r="D12" s="7" t="s">
        <v>2291</v>
      </c>
    </row>
    <row r="13" spans="1:4" ht="25.5" x14ac:dyDescent="0.2">
      <c r="A13" s="9" t="s">
        <v>175</v>
      </c>
      <c r="B13" s="14" t="s">
        <v>3186</v>
      </c>
      <c r="C13" s="8">
        <v>1000</v>
      </c>
      <c r="D13" s="7" t="s">
        <v>2291</v>
      </c>
    </row>
    <row r="14" spans="1:4" ht="25.5" x14ac:dyDescent="0.2">
      <c r="A14" s="9" t="s">
        <v>176</v>
      </c>
      <c r="B14" s="14" t="s">
        <v>3187</v>
      </c>
      <c r="C14" s="8">
        <v>15000</v>
      </c>
      <c r="D14" s="7" t="s">
        <v>2292</v>
      </c>
    </row>
    <row r="15" spans="1:4" ht="25.5" x14ac:dyDescent="0.2">
      <c r="A15" s="9" t="s">
        <v>177</v>
      </c>
      <c r="B15" s="14" t="s">
        <v>3188</v>
      </c>
      <c r="C15" s="8">
        <v>24000</v>
      </c>
      <c r="D15" s="7" t="s">
        <v>2292</v>
      </c>
    </row>
    <row r="16" spans="1:4" ht="25.5" x14ac:dyDescent="0.2">
      <c r="A16" s="9" t="s">
        <v>178</v>
      </c>
      <c r="B16" s="14" t="s">
        <v>3189</v>
      </c>
      <c r="C16" s="8">
        <v>19000</v>
      </c>
      <c r="D16" s="7" t="s">
        <v>2292</v>
      </c>
    </row>
    <row r="17" spans="1:4" ht="25.5" x14ac:dyDescent="0.2">
      <c r="A17" s="9" t="s">
        <v>179</v>
      </c>
      <c r="B17" s="14" t="s">
        <v>3190</v>
      </c>
      <c r="C17" s="8">
        <v>18800</v>
      </c>
      <c r="D17" s="7" t="s">
        <v>2292</v>
      </c>
    </row>
    <row r="18" spans="1:4" ht="25.5" x14ac:dyDescent="0.2">
      <c r="A18" s="9" t="s">
        <v>180</v>
      </c>
      <c r="B18" s="14" t="s">
        <v>3191</v>
      </c>
      <c r="C18" s="8">
        <v>30000</v>
      </c>
      <c r="D18" s="7" t="s">
        <v>2292</v>
      </c>
    </row>
    <row r="19" spans="1:4" ht="25.5" x14ac:dyDescent="0.2">
      <c r="A19" s="9" t="s">
        <v>181</v>
      </c>
      <c r="B19" s="14" t="s">
        <v>3192</v>
      </c>
      <c r="C19" s="8">
        <v>24000</v>
      </c>
      <c r="D19" s="7" t="s">
        <v>2292</v>
      </c>
    </row>
    <row r="20" spans="1:4" ht="25.5" x14ac:dyDescent="0.2">
      <c r="A20" s="9" t="s">
        <v>182</v>
      </c>
      <c r="B20" s="14" t="s">
        <v>3193</v>
      </c>
      <c r="C20" s="8">
        <v>500</v>
      </c>
      <c r="D20" s="7" t="s">
        <v>2292</v>
      </c>
    </row>
    <row r="21" spans="1:4" ht="25.5" x14ac:dyDescent="0.2">
      <c r="A21" s="9" t="s">
        <v>183</v>
      </c>
      <c r="B21" s="14" t="s">
        <v>3194</v>
      </c>
      <c r="C21" s="8">
        <v>0.05</v>
      </c>
      <c r="D21" s="7" t="s">
        <v>2292</v>
      </c>
    </row>
    <row r="22" spans="1:4" ht="25.5" x14ac:dyDescent="0.2">
      <c r="A22" s="9" t="s">
        <v>184</v>
      </c>
      <c r="B22" s="14" t="s">
        <v>3195</v>
      </c>
      <c r="C22" s="8">
        <v>0.01</v>
      </c>
      <c r="D22" s="7" t="s">
        <v>2292</v>
      </c>
    </row>
    <row r="23" spans="1:4" x14ac:dyDescent="0.2">
      <c r="A23" s="9" t="s">
        <v>185</v>
      </c>
      <c r="B23" s="14" t="s">
        <v>3196</v>
      </c>
      <c r="C23" s="8">
        <v>0.75</v>
      </c>
      <c r="D23" s="7" t="s">
        <v>2292</v>
      </c>
    </row>
    <row r="24" spans="1:4" ht="38.25" x14ac:dyDescent="0.2">
      <c r="A24" s="9" t="s">
        <v>186</v>
      </c>
      <c r="B24" s="14" t="s">
        <v>3197</v>
      </c>
      <c r="C24" s="8">
        <v>0.14000000000000001</v>
      </c>
      <c r="D24" s="7" t="s">
        <v>2292</v>
      </c>
    </row>
    <row r="25" spans="1:4" ht="25.5" x14ac:dyDescent="0.2">
      <c r="A25" s="9" t="s">
        <v>187</v>
      </c>
      <c r="B25" s="14" t="s">
        <v>3662</v>
      </c>
      <c r="C25" s="8">
        <v>1</v>
      </c>
      <c r="D25" s="7" t="s">
        <v>2292</v>
      </c>
    </row>
    <row r="26" spans="1:4" ht="25.5" x14ac:dyDescent="0.2">
      <c r="A26" s="9" t="s">
        <v>188</v>
      </c>
      <c r="B26" s="14" t="s">
        <v>3663</v>
      </c>
      <c r="C26" s="8">
        <v>13</v>
      </c>
      <c r="D26" s="7" t="s">
        <v>2292</v>
      </c>
    </row>
    <row r="27" spans="1:4" ht="25.5" x14ac:dyDescent="0.2">
      <c r="A27" s="9" t="s">
        <v>189</v>
      </c>
      <c r="B27" s="14" t="s">
        <v>2606</v>
      </c>
      <c r="C27" s="8" t="s">
        <v>200</v>
      </c>
      <c r="D27" s="7" t="s">
        <v>2293</v>
      </c>
    </row>
    <row r="28" spans="1:4" ht="25.5" x14ac:dyDescent="0.2">
      <c r="A28" s="9" t="s">
        <v>190</v>
      </c>
      <c r="B28" s="14" t="s">
        <v>2173</v>
      </c>
      <c r="C28" s="8" t="s">
        <v>201</v>
      </c>
      <c r="D28" s="7" t="s">
        <v>2293</v>
      </c>
    </row>
    <row r="29" spans="1:4" ht="25.5" x14ac:dyDescent="0.2">
      <c r="A29" s="9" t="s">
        <v>191</v>
      </c>
      <c r="B29" s="14" t="s">
        <v>2627</v>
      </c>
      <c r="C29" s="8" t="s">
        <v>202</v>
      </c>
      <c r="D29" s="7" t="s">
        <v>2293</v>
      </c>
    </row>
    <row r="30" spans="1:4" x14ac:dyDescent="0.2">
      <c r="A30" s="9" t="s">
        <v>192</v>
      </c>
      <c r="B30" s="14" t="s">
        <v>2174</v>
      </c>
      <c r="C30" s="8" t="s">
        <v>203</v>
      </c>
      <c r="D30" s="7" t="s">
        <v>2293</v>
      </c>
    </row>
    <row r="31" spans="1:4" ht="25.5" x14ac:dyDescent="0.2">
      <c r="A31" s="9" t="s">
        <v>193</v>
      </c>
      <c r="B31" s="14" t="s">
        <v>3204</v>
      </c>
      <c r="C31" s="8">
        <v>56500</v>
      </c>
      <c r="D31" s="7" t="s">
        <v>2294</v>
      </c>
    </row>
    <row r="32" spans="1:4" ht="25.5" x14ac:dyDescent="0.2">
      <c r="A32" s="9" t="s">
        <v>194</v>
      </c>
      <c r="B32" s="14" t="s">
        <v>3198</v>
      </c>
      <c r="C32" s="8" t="s">
        <v>204</v>
      </c>
      <c r="D32" s="7" t="s">
        <v>2294</v>
      </c>
    </row>
    <row r="33" spans="1:4" ht="25.5" x14ac:dyDescent="0.2">
      <c r="A33" s="9" t="s">
        <v>195</v>
      </c>
      <c r="B33" s="14" t="s">
        <v>3199</v>
      </c>
      <c r="C33" s="8" t="s">
        <v>205</v>
      </c>
      <c r="D33" s="7" t="s">
        <v>2294</v>
      </c>
    </row>
    <row r="34" spans="1:4" ht="25.5" x14ac:dyDescent="0.2">
      <c r="A34" s="9" t="s">
        <v>196</v>
      </c>
      <c r="B34" s="14" t="s">
        <v>3200</v>
      </c>
      <c r="C34" s="8" t="s">
        <v>206</v>
      </c>
      <c r="D34" s="7" t="s">
        <v>2294</v>
      </c>
    </row>
    <row r="35" spans="1:4" x14ac:dyDescent="0.2">
      <c r="A35" s="9" t="s">
        <v>197</v>
      </c>
      <c r="B35" s="14" t="s">
        <v>3201</v>
      </c>
      <c r="C35" s="8" t="s">
        <v>207</v>
      </c>
      <c r="D35" s="7" t="s">
        <v>2294</v>
      </c>
    </row>
    <row r="36" spans="1:4" x14ac:dyDescent="0.2">
      <c r="A36" s="9" t="s">
        <v>198</v>
      </c>
      <c r="B36" s="14" t="s">
        <v>3202</v>
      </c>
      <c r="C36" s="8" t="s">
        <v>208</v>
      </c>
      <c r="D36" s="7" t="s">
        <v>2294</v>
      </c>
    </row>
    <row r="37" spans="1:4" x14ac:dyDescent="0.2">
      <c r="A37" s="9" t="s">
        <v>199</v>
      </c>
      <c r="B37" s="14" t="s">
        <v>3203</v>
      </c>
      <c r="C37" s="8" t="s">
        <v>209</v>
      </c>
      <c r="D37" s="7" t="s">
        <v>2294</v>
      </c>
    </row>
    <row r="38" spans="1:4" ht="25.5" x14ac:dyDescent="0.2">
      <c r="A38" s="9" t="s">
        <v>210</v>
      </c>
      <c r="B38" s="14" t="s">
        <v>3205</v>
      </c>
      <c r="C38" s="8">
        <v>200000</v>
      </c>
      <c r="D38" s="7" t="s">
        <v>2295</v>
      </c>
    </row>
    <row r="39" spans="1:4" ht="25.5" x14ac:dyDescent="0.2">
      <c r="A39" s="9" t="s">
        <v>211</v>
      </c>
      <c r="B39" s="14" t="s">
        <v>3206</v>
      </c>
      <c r="C39" s="8">
        <v>400000</v>
      </c>
      <c r="D39" s="7" t="s">
        <v>2295</v>
      </c>
    </row>
    <row r="40" spans="1:4" ht="25.5" x14ac:dyDescent="0.2">
      <c r="A40" s="9" t="s">
        <v>212</v>
      </c>
      <c r="B40" s="14" t="s">
        <v>3207</v>
      </c>
      <c r="C40" s="8">
        <v>320000</v>
      </c>
      <c r="D40" s="7" t="s">
        <v>2295</v>
      </c>
    </row>
    <row r="41" spans="1:4" ht="25.5" x14ac:dyDescent="0.2">
      <c r="A41" s="9" t="s">
        <v>213</v>
      </c>
      <c r="B41" s="14" t="s">
        <v>3208</v>
      </c>
      <c r="C41" s="8">
        <v>5000</v>
      </c>
      <c r="D41" s="7" t="s">
        <v>2295</v>
      </c>
    </row>
    <row r="42" spans="1:4" ht="25.5" x14ac:dyDescent="0.2">
      <c r="A42" s="9" t="s">
        <v>214</v>
      </c>
      <c r="B42" s="14" t="s">
        <v>3209</v>
      </c>
      <c r="C42" s="8">
        <v>10000</v>
      </c>
      <c r="D42" s="7" t="s">
        <v>2295</v>
      </c>
    </row>
    <row r="43" spans="1:4" ht="25.5" x14ac:dyDescent="0.2">
      <c r="A43" s="9" t="s">
        <v>215</v>
      </c>
      <c r="B43" s="14" t="s">
        <v>3210</v>
      </c>
      <c r="C43" s="8">
        <v>8000</v>
      </c>
      <c r="D43" s="7" t="s">
        <v>2295</v>
      </c>
    </row>
    <row r="44" spans="1:4" x14ac:dyDescent="0.2">
      <c r="A44" s="9" t="s">
        <v>216</v>
      </c>
      <c r="B44" s="14" t="s">
        <v>3217</v>
      </c>
      <c r="C44" s="8">
        <v>90</v>
      </c>
      <c r="D44" s="7" t="s">
        <v>2295</v>
      </c>
    </row>
    <row r="45" spans="1:4" x14ac:dyDescent="0.2">
      <c r="A45" s="9" t="s">
        <v>217</v>
      </c>
      <c r="B45" s="14" t="s">
        <v>3218</v>
      </c>
      <c r="C45" s="8">
        <v>180</v>
      </c>
      <c r="D45" s="7" t="s">
        <v>2295</v>
      </c>
    </row>
    <row r="46" spans="1:4" ht="25.5" x14ac:dyDescent="0.2">
      <c r="A46" s="9" t="s">
        <v>218</v>
      </c>
      <c r="B46" s="14" t="s">
        <v>3219</v>
      </c>
      <c r="C46" s="8">
        <v>140</v>
      </c>
      <c r="D46" s="7" t="s">
        <v>2295</v>
      </c>
    </row>
    <row r="47" spans="1:4" x14ac:dyDescent="0.2">
      <c r="A47" s="9" t="s">
        <v>1245</v>
      </c>
      <c r="B47" s="14" t="s">
        <v>3211</v>
      </c>
      <c r="C47" s="8">
        <v>345000</v>
      </c>
      <c r="D47" s="7" t="s">
        <v>2295</v>
      </c>
    </row>
    <row r="48" spans="1:4" x14ac:dyDescent="0.2">
      <c r="A48" s="9" t="s">
        <v>1246</v>
      </c>
      <c r="B48" s="14" t="s">
        <v>3212</v>
      </c>
      <c r="C48" s="8">
        <v>690000</v>
      </c>
      <c r="D48" s="7" t="s">
        <v>2295</v>
      </c>
    </row>
    <row r="49" spans="1:4" ht="25.5" x14ac:dyDescent="0.2">
      <c r="A49" s="9" t="s">
        <v>1247</v>
      </c>
      <c r="B49" s="14" t="s">
        <v>3213</v>
      </c>
      <c r="C49" s="8">
        <v>552000</v>
      </c>
      <c r="D49" s="7" t="s">
        <v>2295</v>
      </c>
    </row>
    <row r="50" spans="1:4" x14ac:dyDescent="0.2">
      <c r="A50" s="9" t="s">
        <v>1248</v>
      </c>
      <c r="B50" s="14" t="s">
        <v>3214</v>
      </c>
      <c r="C50" s="8">
        <v>500000</v>
      </c>
      <c r="D50" s="7" t="s">
        <v>2295</v>
      </c>
    </row>
    <row r="51" spans="1:4" x14ac:dyDescent="0.2">
      <c r="A51" s="9" t="s">
        <v>1249</v>
      </c>
      <c r="B51" s="14" t="s">
        <v>3215</v>
      </c>
      <c r="C51" s="8">
        <v>1000000</v>
      </c>
      <c r="D51" s="7" t="s">
        <v>2295</v>
      </c>
    </row>
    <row r="52" spans="1:4" ht="25.5" x14ac:dyDescent="0.2">
      <c r="A52" s="9" t="s">
        <v>1250</v>
      </c>
      <c r="B52" s="14" t="s">
        <v>3216</v>
      </c>
      <c r="C52" s="8">
        <v>800000</v>
      </c>
      <c r="D52" s="7" t="s">
        <v>2295</v>
      </c>
    </row>
    <row r="53" spans="1:4" x14ac:dyDescent="0.2">
      <c r="A53" s="9" t="s">
        <v>1251</v>
      </c>
      <c r="B53" s="14" t="s">
        <v>3220</v>
      </c>
      <c r="C53" s="8">
        <v>50</v>
      </c>
      <c r="D53" s="7" t="s">
        <v>2295</v>
      </c>
    </row>
    <row r="54" spans="1:4" x14ac:dyDescent="0.2">
      <c r="A54" s="9" t="s">
        <v>1252</v>
      </c>
      <c r="B54" s="14" t="s">
        <v>3221</v>
      </c>
      <c r="C54" s="8">
        <v>100</v>
      </c>
      <c r="D54" s="7" t="s">
        <v>2295</v>
      </c>
    </row>
    <row r="55" spans="1:4" ht="25.5" x14ac:dyDescent="0.2">
      <c r="A55" s="9" t="s">
        <v>1253</v>
      </c>
      <c r="B55" s="14" t="s">
        <v>3222</v>
      </c>
      <c r="C55" s="8">
        <v>80</v>
      </c>
      <c r="D55" s="7" t="s">
        <v>2295</v>
      </c>
    </row>
    <row r="56" spans="1:4" x14ac:dyDescent="0.2">
      <c r="A56" s="9" t="s">
        <v>1254</v>
      </c>
      <c r="B56" s="14" t="s">
        <v>3223</v>
      </c>
      <c r="C56" s="8">
        <v>2700</v>
      </c>
      <c r="D56" s="7" t="s">
        <v>2295</v>
      </c>
    </row>
    <row r="57" spans="1:4" x14ac:dyDescent="0.2">
      <c r="A57" s="9" t="s">
        <v>1255</v>
      </c>
      <c r="B57" s="14" t="s">
        <v>3224</v>
      </c>
      <c r="C57" s="8">
        <v>5400</v>
      </c>
      <c r="D57" s="7" t="s">
        <v>2295</v>
      </c>
    </row>
    <row r="58" spans="1:4" ht="26.25" customHeight="1" x14ac:dyDescent="0.2">
      <c r="A58" s="9" t="s">
        <v>1256</v>
      </c>
      <c r="B58" s="14" t="s">
        <v>3225</v>
      </c>
      <c r="C58" s="8">
        <v>4200</v>
      </c>
      <c r="D58" s="7" t="s">
        <v>2295</v>
      </c>
    </row>
    <row r="59" spans="1:4" x14ac:dyDescent="0.2">
      <c r="A59" s="9" t="s">
        <v>219</v>
      </c>
      <c r="B59" s="14" t="s">
        <v>3226</v>
      </c>
      <c r="C59" s="8">
        <v>3150</v>
      </c>
      <c r="D59" s="7" t="s">
        <v>2295</v>
      </c>
    </row>
    <row r="60" spans="1:4" x14ac:dyDescent="0.2">
      <c r="A60" s="9" t="s">
        <v>220</v>
      </c>
      <c r="B60" s="14" t="s">
        <v>3227</v>
      </c>
      <c r="C60" s="8">
        <v>6300</v>
      </c>
      <c r="D60" s="7" t="s">
        <v>2295</v>
      </c>
    </row>
    <row r="61" spans="1:4" ht="25.5" x14ac:dyDescent="0.2">
      <c r="A61" s="9" t="s">
        <v>221</v>
      </c>
      <c r="B61" s="14" t="s">
        <v>3228</v>
      </c>
      <c r="C61" s="8">
        <v>4920</v>
      </c>
      <c r="D61" s="7" t="s">
        <v>2295</v>
      </c>
    </row>
    <row r="62" spans="1:4" ht="25.5" x14ac:dyDescent="0.2">
      <c r="A62" s="9" t="s">
        <v>222</v>
      </c>
      <c r="B62" s="14" t="s">
        <v>793</v>
      </c>
      <c r="C62" s="8">
        <v>75000</v>
      </c>
      <c r="D62" s="7" t="s">
        <v>2296</v>
      </c>
    </row>
    <row r="63" spans="1:4" ht="25.5" x14ac:dyDescent="0.2">
      <c r="A63" s="9" t="s">
        <v>223</v>
      </c>
      <c r="B63" s="14" t="s">
        <v>3229</v>
      </c>
      <c r="C63" s="8">
        <v>100000</v>
      </c>
      <c r="D63" s="7" t="s">
        <v>2296</v>
      </c>
    </row>
    <row r="64" spans="1:4" ht="25.5" x14ac:dyDescent="0.2">
      <c r="A64" s="9" t="s">
        <v>224</v>
      </c>
      <c r="B64" s="14" t="s">
        <v>3230</v>
      </c>
      <c r="C64" s="8">
        <v>0.25</v>
      </c>
      <c r="D64" s="7" t="s">
        <v>2297</v>
      </c>
    </row>
    <row r="65" spans="1:4" ht="25.5" x14ac:dyDescent="0.2">
      <c r="A65" s="9" t="s">
        <v>51</v>
      </c>
      <c r="B65" s="14" t="s">
        <v>2914</v>
      </c>
      <c r="C65" s="8">
        <v>0.4</v>
      </c>
      <c r="D65" s="7" t="s">
        <v>2298</v>
      </c>
    </row>
    <row r="66" spans="1:4" ht="63.75" x14ac:dyDescent="0.2">
      <c r="A66" s="9" t="s">
        <v>1104</v>
      </c>
      <c r="B66" s="14" t="s">
        <v>3231</v>
      </c>
      <c r="C66" s="8">
        <v>12</v>
      </c>
      <c r="D66" s="7" t="s">
        <v>2292</v>
      </c>
    </row>
    <row r="67" spans="1:4" ht="51" x14ac:dyDescent="0.2">
      <c r="A67" s="9" t="s">
        <v>225</v>
      </c>
      <c r="B67" s="14" t="s">
        <v>3232</v>
      </c>
      <c r="C67" s="8" t="s">
        <v>875</v>
      </c>
      <c r="D67" s="7" t="s">
        <v>2292</v>
      </c>
    </row>
    <row r="68" spans="1:4" ht="51" x14ac:dyDescent="0.2">
      <c r="A68" s="9" t="s">
        <v>226</v>
      </c>
      <c r="B68" s="14" t="s">
        <v>3233</v>
      </c>
      <c r="C68" s="8" t="s">
        <v>228</v>
      </c>
      <c r="D68" s="7" t="s">
        <v>2292</v>
      </c>
    </row>
    <row r="69" spans="1:4" ht="51" x14ac:dyDescent="0.2">
      <c r="A69" s="9" t="s">
        <v>227</v>
      </c>
      <c r="B69" s="14" t="s">
        <v>3234</v>
      </c>
      <c r="C69" s="8" t="s">
        <v>229</v>
      </c>
      <c r="D69" s="7" t="s">
        <v>2292</v>
      </c>
    </row>
    <row r="70" spans="1:4" ht="25.5" x14ac:dyDescent="0.2">
      <c r="A70" s="9" t="s">
        <v>1349</v>
      </c>
      <c r="B70" s="14" t="s">
        <v>3235</v>
      </c>
      <c r="C70" s="8">
        <v>1</v>
      </c>
      <c r="D70" s="7" t="s">
        <v>2299</v>
      </c>
    </row>
    <row r="71" spans="1:4" ht="25.5" x14ac:dyDescent="0.2">
      <c r="A71" s="9" t="s">
        <v>1350</v>
      </c>
      <c r="B71" s="14" t="s">
        <v>1352</v>
      </c>
      <c r="C71" s="8">
        <v>75000</v>
      </c>
      <c r="D71" s="7" t="s">
        <v>2299</v>
      </c>
    </row>
    <row r="72" spans="1:4" ht="25.5" x14ac:dyDescent="0.2">
      <c r="A72" s="9" t="s">
        <v>1351</v>
      </c>
      <c r="B72" s="14" t="s">
        <v>3236</v>
      </c>
      <c r="C72" s="8">
        <v>100000</v>
      </c>
      <c r="D72" s="7" t="s">
        <v>2299</v>
      </c>
    </row>
    <row r="73" spans="1:4" x14ac:dyDescent="0.2">
      <c r="A73" s="9"/>
      <c r="B73" s="9"/>
    </row>
    <row r="74" spans="1:4" x14ac:dyDescent="0.2">
      <c r="A74" s="9"/>
      <c r="B74" s="9"/>
    </row>
    <row r="75" spans="1:4" x14ac:dyDescent="0.2">
      <c r="A75" s="9"/>
      <c r="B75" s="9"/>
    </row>
    <row r="76" spans="1:4" x14ac:dyDescent="0.2">
      <c r="A76" s="9"/>
      <c r="B76" s="9"/>
    </row>
    <row r="77" spans="1:4" x14ac:dyDescent="0.2">
      <c r="A77" s="9"/>
      <c r="B77" s="9"/>
    </row>
    <row r="78" spans="1:4" x14ac:dyDescent="0.2">
      <c r="A78" s="9"/>
      <c r="B78" s="9"/>
    </row>
    <row r="79" spans="1:4" x14ac:dyDescent="0.2">
      <c r="A79" s="9"/>
      <c r="B79" s="9"/>
    </row>
    <row r="80" spans="1:4" x14ac:dyDescent="0.2">
      <c r="A80" s="9"/>
      <c r="B80" s="9"/>
    </row>
    <row r="81" spans="1:2" x14ac:dyDescent="0.2">
      <c r="A81" s="9"/>
      <c r="B81" s="9"/>
    </row>
    <row r="82" spans="1:2" x14ac:dyDescent="0.2">
      <c r="A82" s="9"/>
      <c r="B82" s="9"/>
    </row>
    <row r="83" spans="1:2" x14ac:dyDescent="0.2">
      <c r="A83" s="9"/>
      <c r="B83" s="9"/>
    </row>
    <row r="84" spans="1:2" x14ac:dyDescent="0.2">
      <c r="A84" s="9"/>
      <c r="B84" s="9"/>
    </row>
    <row r="85" spans="1:2" x14ac:dyDescent="0.2">
      <c r="A85" s="9"/>
      <c r="B85" s="9"/>
    </row>
    <row r="86" spans="1:2" x14ac:dyDescent="0.2">
      <c r="A86" s="9"/>
      <c r="B86" s="9"/>
    </row>
    <row r="87" spans="1:2" x14ac:dyDescent="0.2">
      <c r="A87" s="9"/>
      <c r="B87" s="9"/>
    </row>
    <row r="88" spans="1:2" x14ac:dyDescent="0.2">
      <c r="A88" s="9"/>
      <c r="B88" s="9"/>
    </row>
    <row r="89" spans="1:2" x14ac:dyDescent="0.2">
      <c r="A89" s="9"/>
      <c r="B89" s="9"/>
    </row>
    <row r="90" spans="1:2" x14ac:dyDescent="0.2">
      <c r="A90" s="9"/>
      <c r="B90" s="9"/>
    </row>
    <row r="91" spans="1:2" x14ac:dyDescent="0.2">
      <c r="A91" s="9"/>
      <c r="B91" s="9"/>
    </row>
    <row r="92" spans="1:2" x14ac:dyDescent="0.2">
      <c r="A92" s="9"/>
      <c r="B92" s="9"/>
    </row>
    <row r="93" spans="1:2" x14ac:dyDescent="0.2">
      <c r="A93" s="9"/>
      <c r="B93" s="9"/>
    </row>
    <row r="94" spans="1:2" x14ac:dyDescent="0.2">
      <c r="A94" s="9"/>
      <c r="B94" s="9"/>
    </row>
    <row r="95" spans="1:2" x14ac:dyDescent="0.2">
      <c r="A95" s="9"/>
      <c r="B95" s="9"/>
    </row>
    <row r="96" spans="1:2" x14ac:dyDescent="0.2">
      <c r="A96" s="9"/>
      <c r="B96" s="9"/>
    </row>
    <row r="97" spans="1:2" x14ac:dyDescent="0.2">
      <c r="A97" s="9"/>
      <c r="B97" s="9"/>
    </row>
    <row r="98" spans="1:2" x14ac:dyDescent="0.2">
      <c r="A98" s="9"/>
      <c r="B98" s="9"/>
    </row>
    <row r="99" spans="1:2" x14ac:dyDescent="0.2">
      <c r="A99" s="9"/>
      <c r="B99" s="9"/>
    </row>
    <row r="100" spans="1:2" x14ac:dyDescent="0.2">
      <c r="A100" s="9"/>
      <c r="B100" s="9"/>
    </row>
    <row r="101" spans="1:2" x14ac:dyDescent="0.2">
      <c r="A101" s="9"/>
      <c r="B101" s="9"/>
    </row>
    <row r="102" spans="1:2" x14ac:dyDescent="0.2">
      <c r="A102" s="9"/>
      <c r="B102" s="9"/>
    </row>
    <row r="103" spans="1:2" x14ac:dyDescent="0.2">
      <c r="A103" s="9"/>
      <c r="B103" s="9"/>
    </row>
    <row r="104" spans="1:2" x14ac:dyDescent="0.2">
      <c r="A104" s="9"/>
      <c r="B104" s="9"/>
    </row>
    <row r="105" spans="1:2" x14ac:dyDescent="0.2">
      <c r="A105" s="9"/>
      <c r="B105" s="9"/>
    </row>
    <row r="106" spans="1:2" x14ac:dyDescent="0.2">
      <c r="A106" s="9"/>
      <c r="B106" s="9"/>
    </row>
    <row r="107" spans="1:2" x14ac:dyDescent="0.2">
      <c r="A107" s="9"/>
      <c r="B107" s="9"/>
    </row>
    <row r="108" spans="1:2" x14ac:dyDescent="0.2">
      <c r="A108" s="9"/>
      <c r="B108" s="9"/>
    </row>
    <row r="109" spans="1:2" x14ac:dyDescent="0.2">
      <c r="A109" s="9"/>
      <c r="B109" s="9"/>
    </row>
    <row r="110" spans="1:2" x14ac:dyDescent="0.2">
      <c r="A110" s="9"/>
      <c r="B110" s="9"/>
    </row>
    <row r="111" spans="1:2" x14ac:dyDescent="0.2">
      <c r="A111" s="9"/>
      <c r="B111" s="9"/>
    </row>
    <row r="112" spans="1:2" x14ac:dyDescent="0.2">
      <c r="A112" s="9"/>
      <c r="B112" s="9"/>
    </row>
    <row r="113" spans="1:2" x14ac:dyDescent="0.2">
      <c r="A113" s="9"/>
      <c r="B113" s="9"/>
    </row>
    <row r="114" spans="1:2" x14ac:dyDescent="0.2">
      <c r="A114" s="9"/>
      <c r="B114" s="9"/>
    </row>
    <row r="115" spans="1:2" x14ac:dyDescent="0.2">
      <c r="A115" s="9"/>
      <c r="B115" s="9"/>
    </row>
    <row r="116" spans="1:2" x14ac:dyDescent="0.2">
      <c r="A116" s="9"/>
      <c r="B116" s="9"/>
    </row>
    <row r="117" spans="1:2" x14ac:dyDescent="0.2">
      <c r="A117" s="9"/>
      <c r="B117" s="9"/>
    </row>
    <row r="118" spans="1:2" x14ac:dyDescent="0.2">
      <c r="A118" s="9"/>
      <c r="B118" s="9"/>
    </row>
    <row r="119" spans="1:2" x14ac:dyDescent="0.2">
      <c r="A119" s="9"/>
      <c r="B119" s="9"/>
    </row>
    <row r="120" spans="1:2" x14ac:dyDescent="0.2">
      <c r="A120" s="9"/>
      <c r="B120" s="9"/>
    </row>
    <row r="121" spans="1:2" x14ac:dyDescent="0.2">
      <c r="A121" s="9"/>
      <c r="B121" s="9"/>
    </row>
    <row r="122" spans="1:2" x14ac:dyDescent="0.2">
      <c r="A122" s="9"/>
      <c r="B122" s="9"/>
    </row>
    <row r="123" spans="1:2" x14ac:dyDescent="0.2">
      <c r="A123" s="9"/>
      <c r="B123" s="9"/>
    </row>
    <row r="124" spans="1:2" x14ac:dyDescent="0.2">
      <c r="A124" s="9"/>
      <c r="B124" s="9"/>
    </row>
    <row r="125" spans="1:2" x14ac:dyDescent="0.2">
      <c r="A125" s="9"/>
      <c r="B125" s="9"/>
    </row>
    <row r="126" spans="1:2" x14ac:dyDescent="0.2">
      <c r="A126" s="9"/>
      <c r="B126" s="9"/>
    </row>
    <row r="127" spans="1:2" x14ac:dyDescent="0.2">
      <c r="A127" s="9"/>
      <c r="B127" s="9"/>
    </row>
    <row r="128" spans="1:2" x14ac:dyDescent="0.2">
      <c r="A128" s="9"/>
      <c r="B128" s="9"/>
    </row>
    <row r="129" spans="1:2" x14ac:dyDescent="0.2">
      <c r="A129" s="9"/>
      <c r="B129" s="9"/>
    </row>
    <row r="130" spans="1:2" x14ac:dyDescent="0.2">
      <c r="A130" s="9"/>
      <c r="B130" s="9"/>
    </row>
    <row r="131" spans="1:2" x14ac:dyDescent="0.2">
      <c r="A131" s="9"/>
      <c r="B131" s="9"/>
    </row>
    <row r="132" spans="1:2" x14ac:dyDescent="0.2">
      <c r="A132" s="9"/>
      <c r="B132" s="9"/>
    </row>
    <row r="133" spans="1:2" x14ac:dyDescent="0.2">
      <c r="A133" s="9"/>
      <c r="B133" s="9"/>
    </row>
    <row r="134" spans="1:2" x14ac:dyDescent="0.2">
      <c r="A134" s="9"/>
      <c r="B134" s="9"/>
    </row>
    <row r="135" spans="1:2" x14ac:dyDescent="0.2">
      <c r="A135" s="9"/>
      <c r="B135" s="9"/>
    </row>
    <row r="136" spans="1:2" x14ac:dyDescent="0.2">
      <c r="A136" s="9"/>
      <c r="B136" s="9"/>
    </row>
    <row r="137" spans="1:2" x14ac:dyDescent="0.2">
      <c r="A137" s="9"/>
      <c r="B137" s="9"/>
    </row>
    <row r="138" spans="1:2" x14ac:dyDescent="0.2">
      <c r="A138" s="9"/>
      <c r="B138" s="9"/>
    </row>
    <row r="139" spans="1:2" x14ac:dyDescent="0.2">
      <c r="A139" s="9"/>
      <c r="B139" s="9"/>
    </row>
    <row r="140" spans="1:2" x14ac:dyDescent="0.2">
      <c r="A140" s="9"/>
      <c r="B140" s="9"/>
    </row>
    <row r="141" spans="1:2" x14ac:dyDescent="0.2">
      <c r="A141" s="9"/>
      <c r="B141" s="9"/>
    </row>
    <row r="142" spans="1:2" x14ac:dyDescent="0.2">
      <c r="A142" s="9"/>
      <c r="B142" s="9"/>
    </row>
    <row r="143" spans="1:2" x14ac:dyDescent="0.2">
      <c r="A143" s="9"/>
      <c r="B143" s="9"/>
    </row>
    <row r="144" spans="1:2" x14ac:dyDescent="0.2">
      <c r="A144" s="9"/>
      <c r="B144" s="9"/>
    </row>
    <row r="145" spans="1:2" x14ac:dyDescent="0.2">
      <c r="A145" s="9"/>
      <c r="B145" s="9"/>
    </row>
    <row r="146" spans="1:2" x14ac:dyDescent="0.2">
      <c r="A146" s="9"/>
      <c r="B146" s="9"/>
    </row>
    <row r="147" spans="1:2" x14ac:dyDescent="0.2">
      <c r="A147" s="9"/>
      <c r="B147" s="9"/>
    </row>
    <row r="148" spans="1:2" x14ac:dyDescent="0.2">
      <c r="A148" s="9"/>
      <c r="B148" s="9"/>
    </row>
    <row r="149" spans="1:2" x14ac:dyDescent="0.2">
      <c r="A149" s="9"/>
      <c r="B149" s="9"/>
    </row>
    <row r="150" spans="1:2" x14ac:dyDescent="0.2">
      <c r="A150" s="9"/>
      <c r="B150" s="9"/>
    </row>
    <row r="151" spans="1:2" x14ac:dyDescent="0.2">
      <c r="A151" s="9"/>
      <c r="B151" s="9"/>
    </row>
    <row r="152" spans="1:2" x14ac:dyDescent="0.2">
      <c r="A152" s="9"/>
      <c r="B152" s="9"/>
    </row>
    <row r="153" spans="1:2" x14ac:dyDescent="0.2">
      <c r="A153" s="9"/>
      <c r="B153" s="9"/>
    </row>
    <row r="154" spans="1:2" x14ac:dyDescent="0.2">
      <c r="A154" s="9"/>
      <c r="B154" s="9"/>
    </row>
    <row r="155" spans="1:2" x14ac:dyDescent="0.2">
      <c r="A155" s="9"/>
      <c r="B155" s="9"/>
    </row>
    <row r="156" spans="1:2" x14ac:dyDescent="0.2">
      <c r="A156" s="9"/>
      <c r="B156" s="9"/>
    </row>
    <row r="157" spans="1:2" x14ac:dyDescent="0.2">
      <c r="A157" s="9"/>
      <c r="B157" s="9"/>
    </row>
    <row r="158" spans="1:2" x14ac:dyDescent="0.2">
      <c r="A158" s="9"/>
      <c r="B158" s="9"/>
    </row>
    <row r="159" spans="1:2" x14ac:dyDescent="0.2">
      <c r="A159" s="9"/>
      <c r="B159" s="9"/>
    </row>
    <row r="160" spans="1:2" x14ac:dyDescent="0.2">
      <c r="A160" s="9"/>
      <c r="B160" s="9"/>
    </row>
    <row r="161" spans="1:2" x14ac:dyDescent="0.2">
      <c r="A161" s="9"/>
      <c r="B161" s="9"/>
    </row>
    <row r="162" spans="1:2" x14ac:dyDescent="0.2">
      <c r="A162" s="9"/>
      <c r="B162" s="9"/>
    </row>
    <row r="163" spans="1:2" x14ac:dyDescent="0.2">
      <c r="A163" s="9"/>
      <c r="B163" s="9"/>
    </row>
    <row r="164" spans="1:2" x14ac:dyDescent="0.2">
      <c r="A164" s="9"/>
      <c r="B164" s="9"/>
    </row>
    <row r="165" spans="1:2" x14ac:dyDescent="0.2">
      <c r="A165" s="9"/>
      <c r="B165" s="9"/>
    </row>
    <row r="166" spans="1:2" x14ac:dyDescent="0.2">
      <c r="A166" s="9"/>
      <c r="B166" s="9"/>
    </row>
    <row r="167" spans="1:2" x14ac:dyDescent="0.2">
      <c r="A167" s="9"/>
      <c r="B167" s="9"/>
    </row>
    <row r="168" spans="1:2" x14ac:dyDescent="0.2">
      <c r="A168" s="9"/>
      <c r="B168" s="9"/>
    </row>
    <row r="169" spans="1:2" x14ac:dyDescent="0.2">
      <c r="A169" s="9"/>
      <c r="B169" s="9"/>
    </row>
    <row r="170" spans="1:2" x14ac:dyDescent="0.2">
      <c r="A170" s="9"/>
      <c r="B170" s="9"/>
    </row>
    <row r="171" spans="1:2" x14ac:dyDescent="0.2">
      <c r="A171" s="9"/>
      <c r="B171" s="9"/>
    </row>
    <row r="172" spans="1:2" x14ac:dyDescent="0.2">
      <c r="A172" s="9"/>
      <c r="B172" s="9"/>
    </row>
    <row r="173" spans="1:2" x14ac:dyDescent="0.2">
      <c r="A173" s="9"/>
      <c r="B173" s="9"/>
    </row>
    <row r="174" spans="1:2" x14ac:dyDescent="0.2">
      <c r="A174" s="9"/>
      <c r="B174" s="9"/>
    </row>
    <row r="175" spans="1:2" x14ac:dyDescent="0.2">
      <c r="A175" s="9"/>
      <c r="B175" s="9"/>
    </row>
    <row r="176" spans="1:2" x14ac:dyDescent="0.2">
      <c r="A176" s="9"/>
      <c r="B176" s="9"/>
    </row>
    <row r="177" spans="1:2" x14ac:dyDescent="0.2">
      <c r="A177" s="9"/>
      <c r="B177" s="9"/>
    </row>
    <row r="178" spans="1:2" x14ac:dyDescent="0.2">
      <c r="A178" s="9"/>
      <c r="B178" s="9"/>
    </row>
    <row r="179" spans="1:2" x14ac:dyDescent="0.2">
      <c r="A179" s="9"/>
      <c r="B179" s="9"/>
    </row>
    <row r="180" spans="1:2" x14ac:dyDescent="0.2">
      <c r="A180" s="9"/>
      <c r="B180" s="9"/>
    </row>
    <row r="181" spans="1:2" x14ac:dyDescent="0.2">
      <c r="A181" s="9"/>
      <c r="B181" s="9"/>
    </row>
    <row r="182" spans="1:2" x14ac:dyDescent="0.2">
      <c r="A182" s="9"/>
      <c r="B182" s="9"/>
    </row>
    <row r="183" spans="1:2" x14ac:dyDescent="0.2">
      <c r="A183" s="9"/>
      <c r="B183" s="9"/>
    </row>
    <row r="184" spans="1:2" x14ac:dyDescent="0.2">
      <c r="A184" s="9"/>
      <c r="B184" s="9"/>
    </row>
    <row r="185" spans="1:2" x14ac:dyDescent="0.2">
      <c r="A185" s="9"/>
      <c r="B185" s="9"/>
    </row>
    <row r="186" spans="1:2" x14ac:dyDescent="0.2">
      <c r="A186" s="9"/>
      <c r="B186" s="9"/>
    </row>
    <row r="187" spans="1:2" x14ac:dyDescent="0.2">
      <c r="A187" s="9"/>
      <c r="B187" s="9"/>
    </row>
    <row r="188" spans="1:2" x14ac:dyDescent="0.2">
      <c r="A188" s="9"/>
      <c r="B188" s="9"/>
    </row>
    <row r="189" spans="1:2" x14ac:dyDescent="0.2">
      <c r="A189" s="9"/>
      <c r="B189" s="9"/>
    </row>
    <row r="190" spans="1:2" x14ac:dyDescent="0.2">
      <c r="A190" s="9"/>
      <c r="B190" s="9"/>
    </row>
    <row r="191" spans="1:2" x14ac:dyDescent="0.2">
      <c r="A191" s="9"/>
      <c r="B191" s="9"/>
    </row>
    <row r="192" spans="1:2" x14ac:dyDescent="0.2">
      <c r="A192" s="9"/>
      <c r="B192" s="9"/>
    </row>
    <row r="193" spans="1:2" x14ac:dyDescent="0.2">
      <c r="A193" s="9"/>
      <c r="B193" s="9"/>
    </row>
    <row r="194" spans="1:2" x14ac:dyDescent="0.2">
      <c r="A194" s="9"/>
      <c r="B194" s="9"/>
    </row>
    <row r="195" spans="1:2" x14ac:dyDescent="0.2">
      <c r="A195" s="9"/>
      <c r="B195" s="9"/>
    </row>
    <row r="196" spans="1:2" x14ac:dyDescent="0.2">
      <c r="A196" s="9"/>
      <c r="B196" s="9"/>
    </row>
    <row r="197" spans="1:2" x14ac:dyDescent="0.2">
      <c r="A197" s="9"/>
      <c r="B197" s="9"/>
    </row>
    <row r="198" spans="1:2" x14ac:dyDescent="0.2">
      <c r="A198" s="9"/>
      <c r="B198" s="9"/>
    </row>
    <row r="199" spans="1:2" x14ac:dyDescent="0.2">
      <c r="A199" s="9"/>
      <c r="B199" s="9"/>
    </row>
    <row r="200" spans="1:2" x14ac:dyDescent="0.2">
      <c r="A200" s="9"/>
      <c r="B200" s="9"/>
    </row>
    <row r="201" spans="1:2" x14ac:dyDescent="0.2">
      <c r="A201" s="9"/>
      <c r="B201" s="9"/>
    </row>
    <row r="202" spans="1:2" x14ac:dyDescent="0.2">
      <c r="A202" s="9"/>
      <c r="B202" s="9"/>
    </row>
    <row r="203" spans="1:2" x14ac:dyDescent="0.2">
      <c r="A203" s="9"/>
      <c r="B203" s="9"/>
    </row>
    <row r="204" spans="1:2" x14ac:dyDescent="0.2">
      <c r="A204" s="9"/>
      <c r="B204" s="9"/>
    </row>
    <row r="205" spans="1:2" x14ac:dyDescent="0.2">
      <c r="A205" s="9"/>
      <c r="B205" s="9"/>
    </row>
    <row r="206" spans="1:2" x14ac:dyDescent="0.2">
      <c r="A206" s="9"/>
      <c r="B206" s="9"/>
    </row>
    <row r="207" spans="1:2" x14ac:dyDescent="0.2">
      <c r="A207" s="9"/>
      <c r="B207" s="9"/>
    </row>
    <row r="208" spans="1:2" x14ac:dyDescent="0.2">
      <c r="A208" s="9"/>
      <c r="B208" s="9"/>
    </row>
    <row r="209" spans="1:2" x14ac:dyDescent="0.2">
      <c r="A209" s="9"/>
      <c r="B209" s="9"/>
    </row>
    <row r="210" spans="1:2" x14ac:dyDescent="0.2">
      <c r="A210" s="9"/>
      <c r="B210" s="9"/>
    </row>
    <row r="211" spans="1:2" x14ac:dyDescent="0.2">
      <c r="A211" s="9"/>
      <c r="B211" s="9"/>
    </row>
    <row r="212" spans="1:2" x14ac:dyDescent="0.2">
      <c r="A212" s="9"/>
      <c r="B212" s="9"/>
    </row>
    <row r="213" spans="1:2" x14ac:dyDescent="0.2">
      <c r="A213" s="9"/>
      <c r="B213" s="9"/>
    </row>
    <row r="214" spans="1:2" x14ac:dyDescent="0.2">
      <c r="A214" s="9"/>
      <c r="B214" s="9"/>
    </row>
    <row r="215" spans="1:2" x14ac:dyDescent="0.2">
      <c r="A215" s="9"/>
      <c r="B215" s="9"/>
    </row>
    <row r="216" spans="1:2" x14ac:dyDescent="0.2">
      <c r="A216" s="9"/>
      <c r="B216" s="9"/>
    </row>
    <row r="217" spans="1:2" x14ac:dyDescent="0.2">
      <c r="A217" s="9"/>
      <c r="B217" s="9"/>
    </row>
    <row r="218" spans="1:2" x14ac:dyDescent="0.2">
      <c r="A218" s="9"/>
      <c r="B218" s="9"/>
    </row>
    <row r="219" spans="1:2" x14ac:dyDescent="0.2">
      <c r="A219" s="9"/>
      <c r="B219" s="9"/>
    </row>
    <row r="220" spans="1:2" x14ac:dyDescent="0.2">
      <c r="A220" s="9"/>
      <c r="B220" s="9"/>
    </row>
    <row r="221" spans="1:2" x14ac:dyDescent="0.2">
      <c r="A221" s="9"/>
      <c r="B221" s="9"/>
    </row>
    <row r="222" spans="1:2" x14ac:dyDescent="0.2">
      <c r="A222" s="9"/>
      <c r="B222" s="9"/>
    </row>
    <row r="223" spans="1:2" x14ac:dyDescent="0.2">
      <c r="A223" s="9"/>
      <c r="B223" s="9"/>
    </row>
    <row r="224" spans="1:2" x14ac:dyDescent="0.2">
      <c r="A224" s="9"/>
      <c r="B224" s="9"/>
    </row>
    <row r="225" spans="1:2" x14ac:dyDescent="0.2">
      <c r="A225" s="9"/>
      <c r="B225" s="9"/>
    </row>
    <row r="226" spans="1:2" x14ac:dyDescent="0.2">
      <c r="A226" s="9"/>
      <c r="B226" s="9"/>
    </row>
    <row r="227" spans="1:2" x14ac:dyDescent="0.2">
      <c r="A227" s="9"/>
      <c r="B227" s="9"/>
    </row>
    <row r="228" spans="1:2" x14ac:dyDescent="0.2">
      <c r="A228" s="9"/>
      <c r="B228" s="9"/>
    </row>
    <row r="229" spans="1:2" x14ac:dyDescent="0.2">
      <c r="A229" s="9"/>
      <c r="B229" s="9"/>
    </row>
    <row r="230" spans="1:2" x14ac:dyDescent="0.2">
      <c r="A230" s="9"/>
      <c r="B230" s="9"/>
    </row>
    <row r="231" spans="1:2" x14ac:dyDescent="0.2">
      <c r="A231" s="9"/>
      <c r="B231" s="9"/>
    </row>
    <row r="232" spans="1:2" x14ac:dyDescent="0.2">
      <c r="A232" s="9"/>
      <c r="B232" s="9"/>
    </row>
    <row r="233" spans="1:2" x14ac:dyDescent="0.2">
      <c r="A233" s="9"/>
      <c r="B233" s="9"/>
    </row>
    <row r="234" spans="1:2" x14ac:dyDescent="0.2">
      <c r="A234" s="9"/>
      <c r="B234" s="9"/>
    </row>
    <row r="235" spans="1:2" x14ac:dyDescent="0.2">
      <c r="A235" s="9"/>
      <c r="B235" s="9"/>
    </row>
    <row r="236" spans="1:2" x14ac:dyDescent="0.2">
      <c r="A236" s="9"/>
      <c r="B236" s="9"/>
    </row>
    <row r="237" spans="1:2" x14ac:dyDescent="0.2">
      <c r="A237" s="9"/>
      <c r="B237" s="9"/>
    </row>
    <row r="238" spans="1:2" x14ac:dyDescent="0.2">
      <c r="A238" s="9"/>
      <c r="B238" s="9"/>
    </row>
    <row r="239" spans="1:2" x14ac:dyDescent="0.2">
      <c r="A239" s="9"/>
      <c r="B239" s="9"/>
    </row>
    <row r="240" spans="1:2" x14ac:dyDescent="0.2">
      <c r="A240" s="9"/>
      <c r="B240" s="9"/>
    </row>
    <row r="241" spans="1:2" x14ac:dyDescent="0.2">
      <c r="A241" s="9"/>
      <c r="B241" s="9"/>
    </row>
    <row r="242" spans="1:2" x14ac:dyDescent="0.2">
      <c r="A242" s="9"/>
      <c r="B242" s="9"/>
    </row>
    <row r="243" spans="1:2" x14ac:dyDescent="0.2">
      <c r="A243" s="9"/>
      <c r="B243" s="9"/>
    </row>
    <row r="244" spans="1:2" x14ac:dyDescent="0.2">
      <c r="A244" s="9"/>
      <c r="B244" s="9"/>
    </row>
    <row r="245" spans="1:2" x14ac:dyDescent="0.2">
      <c r="A245" s="9"/>
      <c r="B245" s="9"/>
    </row>
    <row r="246" spans="1:2" x14ac:dyDescent="0.2">
      <c r="A246" s="9"/>
      <c r="B246" s="9"/>
    </row>
    <row r="247" spans="1:2" x14ac:dyDescent="0.2">
      <c r="A247" s="9"/>
      <c r="B247" s="9"/>
    </row>
    <row r="248" spans="1:2" x14ac:dyDescent="0.2">
      <c r="A248" s="9"/>
      <c r="B248" s="9"/>
    </row>
    <row r="249" spans="1:2" x14ac:dyDescent="0.2">
      <c r="A249" s="9"/>
      <c r="B249" s="9"/>
    </row>
    <row r="250" spans="1:2" x14ac:dyDescent="0.2">
      <c r="A250" s="9"/>
      <c r="B250" s="9"/>
    </row>
    <row r="251" spans="1:2" x14ac:dyDescent="0.2">
      <c r="A251" s="9"/>
      <c r="B251" s="9"/>
    </row>
    <row r="252" spans="1:2" x14ac:dyDescent="0.2">
      <c r="A252" s="9"/>
      <c r="B252" s="9"/>
    </row>
  </sheetData>
  <mergeCells count="1">
    <mergeCell ref="A1:B1"/>
  </mergeCells>
  <phoneticPr fontId="6" type="noConversion"/>
  <hyperlinks>
    <hyperlink ref="D1" location="Introduction!A13" display="Return to Table of Contents" xr:uid="{937C0624-F087-43AD-8622-BA3976FC1012}"/>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u 6 m F V m / 8 c y u k A A A A 9 g A A A B I A H A B D b 2 5 m a W c v U G F j a 2 F n Z S 5 4 b W w g o h g A K K A U A A A A A A A A A A A A A A A A A A A A A A A A A A A A h Y 9 B D o I w F E S v Q r q n L Z g Y J J + y c C u J C d G 4 J a V C I 3 w M L Z a 7 u f B I X k G M o u 5 c z p u 3 m L l f b 5 C O b e N d V G 9 0 h w k J K C e e Q t m V G q u E D P b o R y Q V s C 3 k q a i U N 8 l o 4 t G U C a m t P c e M O e e o W 9 C u r 1 j I e c A O 2 S a X t W o L 8 p H 1 f 9 n X a G y B U h E B + 9 c Y E d K A R 3 Q V L S k H N k P I N H 6 F c N r 7 b H 8 g r I f G D r 0 S C v 1 d D m y O w N 4 f x A N Q S w M E F A A C A A g A u 6 m F 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u p h V Y o i k e 4 D g A A A B E A A A A T A B w A R m 9 y b X V s Y X M v U 2 V j d G l v b j E u b S C i G A A o o B Q A A A A A A A A A A A A A A A A A A A A A A A A A A A A r T k 0 u y c z P U w i G 0 I b W A F B L A Q I t A B Q A A g A I A L u p h V Z v / H M r p A A A A P Y A A A A S A A A A A A A A A A A A A A A A A A A A A A B D b 2 5 m a W c v U G F j a 2 F n Z S 5 4 b W x Q S w E C L Q A U A A I A C A C 7 q Y V W D 8 r p q 6 Q A A A D p A A A A E w A A A A A A A A A A A A A A A A D w A A A A W 0 N v b n R l b n R f V H l w Z X N d L n h t b F B L A Q I t A B Q A A g A I A L u p h 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n R 5 C 5 7 c n D S L r M W H o S c v t y A A A A A A I A A A A A A A N m A A D A A A A A E A A A A F X c m L N L p g T L r 5 p S y / X u 8 3 g A A A A A B I A A A K A A A A A Q A A A A 7 J x 1 b M s 0 6 Z C 1 W u k I I t U a h l A A A A C 9 6 S r M z u i A 7 v h L 1 K u Q Q 5 g W I Y 6 j L z 6 E A N H j N k Z w d S 7 g C z c 9 3 R v S m c f 8 M i S a N 8 u q Q K o k T S O O d v V p A 5 j W I v c 4 s b 9 N G d 4 j 2 7 s T o h f y B r j s 5 s t 9 s B Q A A A A L T B G p L 4 N C 9 I 6 f g p I W C x T A B M 5 3 i 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5B4C086000944244B58BCAC1D1E0FC87" ma:contentTypeVersion="9" ma:contentTypeDescription="Create a new document." ma:contentTypeScope="" ma:versionID="bb26395340b9c1f9beac63fa88a44ed9">
  <xsd:schema xmlns:xsd="http://www.w3.org/2001/XMLSchema" xmlns:xs="http://www.w3.org/2001/XMLSchema" xmlns:p="http://schemas.microsoft.com/office/2006/metadata/properties" xmlns:ns3="062cba70-c30f-4b17-8743-e976ea73d9fb" xmlns:ns4="e64c8219-587d-4c23-8e56-6b9968d099c9" targetNamespace="http://schemas.microsoft.com/office/2006/metadata/properties" ma:root="true" ma:fieldsID="7710b976fa5870f2b77995e7710517e4" ns3:_="" ns4:_="">
    <xsd:import namespace="062cba70-c30f-4b17-8743-e976ea73d9fb"/>
    <xsd:import namespace="e64c8219-587d-4c23-8e56-6b9968d099c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2cba70-c30f-4b17-8743-e976ea73d9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4c8219-587d-4c23-8e56-6b9968d099c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E5DA2F-A616-43ED-9CED-6AEFC264BEE8}">
  <ds:schemaRefs>
    <ds:schemaRef ds:uri="http://schemas.microsoft.com/DataMashup"/>
  </ds:schemaRefs>
</ds:datastoreItem>
</file>

<file path=customXml/itemProps2.xml><?xml version="1.0" encoding="utf-8"?>
<ds:datastoreItem xmlns:ds="http://schemas.openxmlformats.org/officeDocument/2006/customXml" ds:itemID="{F6F15840-5FE6-4DB5-998F-5F409551A7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2cba70-c30f-4b17-8743-e976ea73d9fb"/>
    <ds:schemaRef ds:uri="e64c8219-587d-4c23-8e56-6b9968d099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91C77C-0DF5-4F84-A59C-743CF4A92571}">
  <ds:schemaRefs>
    <ds:schemaRef ds:uri="http://www.w3.org/XML/1998/namespace"/>
    <ds:schemaRef ds:uri="e64c8219-587d-4c23-8e56-6b9968d099c9"/>
    <ds:schemaRef ds:uri="http://purl.org/dc/terms/"/>
    <ds:schemaRef ds:uri="http://schemas.microsoft.com/office/2006/documentManagement/types"/>
    <ds:schemaRef ds:uri="http://schemas.microsoft.com/office/2006/metadata/properties"/>
    <ds:schemaRef ds:uri="062cba70-c30f-4b17-8743-e976ea73d9fb"/>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4.xml><?xml version="1.0" encoding="utf-8"?>
<ds:datastoreItem xmlns:ds="http://schemas.openxmlformats.org/officeDocument/2006/customXml" ds:itemID="{ED4069CC-6909-4208-AEDF-7F63EA27F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3</vt:i4>
      </vt:variant>
    </vt:vector>
  </HeadingPairs>
  <TitlesOfParts>
    <vt:vector size="54" baseType="lpstr">
      <vt:lpstr>State Policies</vt:lpstr>
      <vt:lpstr>Introduction</vt:lpstr>
      <vt:lpstr>Federal</vt:lpstr>
      <vt:lpstr>AL</vt:lpstr>
      <vt:lpstr>AZ</vt:lpstr>
      <vt:lpstr>AR</vt:lpstr>
      <vt:lpstr>CA</vt:lpstr>
      <vt:lpstr>CO</vt:lpstr>
      <vt:lpstr>CT</vt:lpstr>
      <vt:lpstr>DE</vt:lpstr>
      <vt:lpstr>DC</vt:lpstr>
      <vt:lpstr>GA</vt:lpstr>
      <vt:lpstr>HI</vt:lpstr>
      <vt:lpstr>ID</vt:lpstr>
      <vt:lpstr>IL</vt:lpstr>
      <vt:lpstr>IN</vt:lpstr>
      <vt:lpstr>IN local</vt:lpstr>
      <vt:lpstr>IA</vt:lpstr>
      <vt:lpstr>IA local</vt:lpstr>
      <vt:lpstr>KS</vt:lpstr>
      <vt:lpstr>KY</vt:lpstr>
      <vt:lpstr>LA</vt:lpstr>
      <vt:lpstr>ME</vt:lpstr>
      <vt:lpstr>MD</vt:lpstr>
      <vt:lpstr>MD local</vt:lpstr>
      <vt:lpstr>MA</vt:lpstr>
      <vt:lpstr>MI</vt:lpstr>
      <vt:lpstr>MN</vt:lpstr>
      <vt:lpstr>MS</vt:lpstr>
      <vt:lpstr>MO</vt:lpstr>
      <vt:lpstr>MT</vt:lpstr>
      <vt:lpstr>NE</vt:lpstr>
      <vt:lpstr>NH</vt:lpstr>
      <vt:lpstr>NJ</vt:lpstr>
      <vt:lpstr>NM</vt:lpstr>
      <vt:lpstr>NY</vt:lpstr>
      <vt:lpstr>NC</vt:lpstr>
      <vt:lpstr>ND</vt:lpstr>
      <vt:lpstr>OH</vt:lpstr>
      <vt:lpstr>OK</vt:lpstr>
      <vt:lpstr>OR</vt:lpstr>
      <vt:lpstr>PA</vt:lpstr>
      <vt:lpstr>RI</vt:lpstr>
      <vt:lpstr>SC</vt:lpstr>
      <vt:lpstr>TN</vt:lpstr>
      <vt:lpstr>UT</vt:lpstr>
      <vt:lpstr>VT</vt:lpstr>
      <vt:lpstr>VA</vt:lpstr>
      <vt:lpstr>WV</vt:lpstr>
      <vt:lpstr>WI</vt:lpstr>
      <vt:lpstr>Source</vt:lpstr>
      <vt:lpstr>Introduction!_ftn1</vt:lpstr>
      <vt:lpstr>Introduction!_ftn2</vt:lpstr>
      <vt:lpstr>Introduction!_ftn3</vt:lpstr>
    </vt:vector>
  </TitlesOfParts>
  <Company>Bureau of the Census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Stevens (CENSUS/SEHSD FED)</dc:creator>
  <cp:lastModifiedBy>Katie Shantz (CENSUS/SEHSD FED)</cp:lastModifiedBy>
  <cp:lastPrinted>2021-04-12T20:29:01Z</cp:lastPrinted>
  <dcterms:created xsi:type="dcterms:W3CDTF">2017-02-01T13:20:22Z</dcterms:created>
  <dcterms:modified xsi:type="dcterms:W3CDTF">2025-01-16T17:58:15Z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0x0101005B4C086000944244B58BCAC1D1E0FC87</vt:lpwstr>
  </property>
</Properties>
</file>